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<sst xmlns="http://schemas.openxmlformats.org/spreadsheetml/2006/main" uniqueCount="146">
  <si>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</si>
  <si>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</si>
  <si>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</si>
  <si>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</si>
  <si>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</si>
  <si>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</si>
  <si>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</si>
  <si>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</si>
  <si>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</si>
  <si>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ES DP Estacion de Servicio, Brio Roma</t>
  </si>
  <si>
    <t>Gazel S.A.</t>
  </si>
  <si>
    <t>2009-05-19</t>
  </si>
  <si>
    <t>Aprobada</t>
  </si>
  <si>
    <t>Bogota</t>
  </si>
  <si>
    <t>INS Edifico Altamarea</t>
  </si>
  <si>
    <t>V y P ARQUITECTOS S.A.</t>
  </si>
  <si>
    <t>2009-04-22</t>
  </si>
  <si>
    <t>2009-04-24</t>
  </si>
  <si>
    <t>En Seguimiento</t>
  </si>
  <si>
    <t>PIT Transmilenio Calle 26</t>
  </si>
  <si>
    <t>Conalvias S.A.</t>
  </si>
  <si>
    <t>2009-05-27</t>
  </si>
  <si>
    <t>ES DP Variante La Vega</t>
  </si>
  <si>
    <t>CONCESIÓN SABANA DE OCCIDENTE</t>
  </si>
  <si>
    <t>2009-04-02</t>
  </si>
  <si>
    <t>2009-04-06</t>
  </si>
  <si>
    <t>La Vega</t>
  </si>
  <si>
    <t>Visita Corporacion Minuto de Dios</t>
  </si>
  <si>
    <t>MINUTO DE DIOS</t>
  </si>
  <si>
    <t>2009-05-20</t>
  </si>
  <si>
    <t>DP Recomendaciones de Rehabilitacion</t>
  </si>
  <si>
    <t>Conjunto Santa Ana de Chia</t>
  </si>
  <si>
    <t>2009-04-27</t>
  </si>
  <si>
    <t>2009-04-29</t>
  </si>
  <si>
    <t>Chia</t>
  </si>
  <si>
    <t>ES Casa Candelaria, Bogota D.C.</t>
  </si>
  <si>
    <t>Ing. Pablo Vallejo</t>
  </si>
  <si>
    <t>2009-05-12</t>
  </si>
  <si>
    <t>DP EE - Quinatanares de Provenza</t>
  </si>
  <si>
    <t>CONJUNTO RESIDENCIAL QUINTAS DE PROVENZA</t>
  </si>
  <si>
    <t>2009-05-14</t>
  </si>
  <si>
    <t>2009-05-15</t>
  </si>
  <si>
    <t>Estudios y Diseños Vestier de tripulantes</t>
  </si>
  <si>
    <t>BAVARIA S.A.</t>
  </si>
  <si>
    <t>2009-05-29</t>
  </si>
  <si>
    <t>ES Casa de un Piso - Arbelaez</t>
  </si>
  <si>
    <t>Inversiones Solseg</t>
  </si>
  <si>
    <t>Arbelaez</t>
  </si>
  <si>
    <t>Revision y Ajustes de Diseños IDU</t>
  </si>
  <si>
    <t>UNION TEMPORAL MANTENIMIENTO VIAL DE BOGOTA</t>
  </si>
  <si>
    <t>2009-04-15</t>
  </si>
  <si>
    <t>2009-07-13</t>
  </si>
  <si>
    <t>INS PIT 50 pilotes, Portal 10</t>
  </si>
  <si>
    <t>CONSTRU. SAN DIEGO MILENIO</t>
  </si>
  <si>
    <t>2009-05-05</t>
  </si>
  <si>
    <t>DP Vias Conjunto Cerrado - Anapoima</t>
  </si>
  <si>
    <t>ING. ANDRES OTERO</t>
  </si>
  <si>
    <t>2009-05-07</t>
  </si>
  <si>
    <t>2009-05-11</t>
  </si>
  <si>
    <t>Anapoima</t>
  </si>
  <si>
    <t>ES- DP Estudios y Diseños Ruta del Sol</t>
  </si>
  <si>
    <t>ESTUDIOS TECNICOS</t>
  </si>
  <si>
    <t>2009-03-04</t>
  </si>
  <si>
    <t>2009-03-06</t>
  </si>
  <si>
    <t>ES Viaducto el Vino</t>
  </si>
  <si>
    <t>ES Casa dos pisos la Vega</t>
  </si>
  <si>
    <t>LH INGENIEROS</t>
  </si>
  <si>
    <t>ES Viaducto el Cune</t>
  </si>
  <si>
    <t>INS ALTOS DE LA CABRERA</t>
  </si>
  <si>
    <t>Constructora Pijao</t>
  </si>
  <si>
    <t>ERM - Urbanizacion Buena Vista Oriental</t>
  </si>
  <si>
    <t>FOPAE</t>
  </si>
  <si>
    <t>2009-03-14</t>
  </si>
  <si>
    <t>2009-03-25</t>
  </si>
  <si>
    <t>No Se Presenta</t>
  </si>
  <si>
    <t>ES Clinica Calle 94, edificio 5 pisos + 1 sotano</t>
  </si>
  <si>
    <t>SALUDCOOP EPS</t>
  </si>
  <si>
    <t>2009-03-11</t>
  </si>
  <si>
    <t>2009-03-12</t>
  </si>
  <si>
    <t>PER Bodega Puente Aranda, Bogota</t>
  </si>
  <si>
    <t xml:space="preserve"> ING. GUSTAVO LARA</t>
  </si>
  <si>
    <t>2009-03-05</t>
  </si>
  <si>
    <t>DP Acceso Porteria 5 - Bocacalles</t>
  </si>
  <si>
    <t>2009-04-16</t>
  </si>
  <si>
    <t>2009-04-23</t>
  </si>
  <si>
    <t>PIT Pilotes Aeropuerto Bogota</t>
  </si>
  <si>
    <t>MARVAL S.A.</t>
  </si>
  <si>
    <t>2009-03-16</t>
  </si>
  <si>
    <t>No Aprobada</t>
  </si>
  <si>
    <t>INS Instalacion de Inclinometros</t>
  </si>
  <si>
    <t>CONSTRUCTORA COLPATRIA</t>
  </si>
  <si>
    <t>2009-04-28</t>
  </si>
  <si>
    <t>Estudio de Vulnerabilidad, Estacion de Servicio</t>
  </si>
  <si>
    <t>Sra. Rosa Amparo Rubio</t>
  </si>
  <si>
    <t>2009-03-13</t>
  </si>
  <si>
    <t>Visita - DP Fundacion Compartis</t>
  </si>
  <si>
    <t>FUNDACION COMPARTIR</t>
  </si>
  <si>
    <t>2009-04-03</t>
  </si>
  <si>
    <t>INS Proyecto Obras de Estabilizacion</t>
  </si>
  <si>
    <t>BOL INGENIEROS Y ARQUITECTOS</t>
  </si>
  <si>
    <t>2009-06-03</t>
  </si>
  <si>
    <t>2009-06-05</t>
  </si>
  <si>
    <t>INTERV EStudios Doble Calzada</t>
  </si>
  <si>
    <t>INVIAS</t>
  </si>
  <si>
    <t>Licitación LP-OPA-022-2009 INVIAS</t>
  </si>
  <si>
    <t>2009-05-21</t>
  </si>
  <si>
    <t>ES ES Reconocimiento Tramo I Villeta - El koran</t>
  </si>
  <si>
    <t>SNC - LAVALIN</t>
  </si>
  <si>
    <t>2009-04-20</t>
  </si>
  <si>
    <t>Villeta</t>
  </si>
  <si>
    <t>ES Ascensores - Banco de la Republica</t>
  </si>
  <si>
    <t>2009-03-17</t>
  </si>
  <si>
    <t>PER Cll 95 No. 9 -43, Bogota D.C.</t>
  </si>
  <si>
    <t>2009-03-31</t>
  </si>
  <si>
    <t>ES Estructuras Tramo VI - Chia - Autonorte</t>
  </si>
  <si>
    <t>CONCESIONARIA DEVISAB</t>
  </si>
  <si>
    <t>2009-05-04</t>
  </si>
  <si>
    <t>Asesoria Durante construccion</t>
  </si>
  <si>
    <t>DISEÑOS Y CONSTRUCCIONES</t>
  </si>
  <si>
    <t>2009-03-10</t>
  </si>
  <si>
    <t>Puente calle 100</t>
  </si>
  <si>
    <t>2009-07-01</t>
  </si>
  <si>
    <t>Prueba nuevo</t>
  </si>
  <si>
    <t>Rodrigo Hernandez</t>
  </si>
  <si>
    <t>2009-06-25</t>
  </si>
  <si>
    <t>2009-07-08</t>
  </si>
  <si>
    <t>ES Edificio 6 pisos + 2 sotanos</t>
  </si>
  <si>
    <t>UNIVERSIDAD LIBRE</t>
  </si>
  <si>
    <t>2009-03-08</t>
  </si>
  <si>
    <t>2009-03-09</t>
  </si>
  <si>
    <t>ES Seis Casas Altos de Yerbabuena</t>
  </si>
  <si>
    <t>DR. RAFAEL ANGUEIRA</t>
  </si>
  <si>
    <t>2009-04-01</t>
  </si>
  <si>
    <t>Inyeccion de Losas, Americas</t>
  </si>
  <si>
    <t>GAYCO S.A.</t>
  </si>
  <si>
    <t>ES DP Tramo VI - Chia - Autonorte</t>
  </si>
  <si>
    <t>INS Edificio Calle 122 Av. 13</t>
  </si>
  <si>
    <t>Saenz Ruiz Cadena</t>
  </si>
  <si>
    <t>ES Y Diseños Completos Casetas</t>
  </si>
  <si>
    <t>PER Perforaciones Calle 26</t>
  </si>
  <si>
    <t>CONFASE S.A.</t>
  </si>
  <si>
    <t>ES Dos Pontones Comuneros x Boyaca</t>
  </si>
  <si>
    <t>PEDELTA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</si>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</sst>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2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3961</v>
      </c>
      <c r="B2" t="s">
        <v>9</v>
      </c>
      <c r="C2" t="s">
        <v>10</v>
      </c>
      <c r="D2" t="s">
        <v>11</v>
      </c>
      <c r="E2" t="s">
        <v>11</v>
      </c>
      <c r="F2" t="s">
        <v>12</v>
      </c>
      <c r="G2">
        <v>0</v>
      </c>
      <c r="H2">
        <v>1813080</v>
      </c>
      <c r="I2" t="s">
        <v>13</v>
      </c>
    </row>
    <row r="3" spans="1:9">
      <c r="A3">
        <v>3924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>
        <v>2</v>
      </c>
      <c r="H3">
        <v>3335200</v>
      </c>
      <c r="I3" t="s">
        <v>13</v>
      </c>
    </row>
    <row r="4" spans="1:9">
      <c r="A4">
        <v>3967</v>
      </c>
      <c r="B4" t="s">
        <v>19</v>
      </c>
      <c r="C4" t="s">
        <v>20</v>
      </c>
      <c r="D4" t="s">
        <v>21</v>
      </c>
      <c r="E4" t="s">
        <v>21</v>
      </c>
      <c r="F4" t="s">
        <v>18</v>
      </c>
      <c r="G4">
        <v>0</v>
      </c>
      <c r="H4">
        <v>20000000</v>
      </c>
      <c r="I4" t="s">
        <v>13</v>
      </c>
    </row>
    <row r="5" spans="1:9">
      <c r="A5">
        <v>3909</v>
      </c>
      <c r="B5" t="s">
        <v>22</v>
      </c>
      <c r="C5" t="s">
        <v>23</v>
      </c>
      <c r="D5" t="s">
        <v>24</v>
      </c>
      <c r="E5" t="s">
        <v>25</v>
      </c>
      <c r="F5" t="s">
        <v>18</v>
      </c>
      <c r="G5">
        <v>4</v>
      </c>
      <c r="H5">
        <v>87642200</v>
      </c>
      <c r="I5" t="s">
        <v>26</v>
      </c>
    </row>
    <row r="6" spans="1:9">
      <c r="A6">
        <v>3962</v>
      </c>
      <c r="B6" t="s">
        <v>27</v>
      </c>
      <c r="C6" t="s">
        <v>28</v>
      </c>
      <c r="D6" t="s">
        <v>29</v>
      </c>
      <c r="E6" t="s">
        <v>29</v>
      </c>
      <c r="F6" t="s">
        <v>18</v>
      </c>
      <c r="G6">
        <v>0</v>
      </c>
      <c r="H6">
        <v>480000</v>
      </c>
      <c r="I6" t="s">
        <v>13</v>
      </c>
    </row>
    <row r="7" spans="1:9">
      <c r="A7">
        <v>3933</v>
      </c>
      <c r="B7" t="s">
        <v>30</v>
      </c>
      <c r="C7" t="s">
        <v>31</v>
      </c>
      <c r="D7" t="s">
        <v>32</v>
      </c>
      <c r="E7" t="s">
        <v>33</v>
      </c>
      <c r="F7" t="s">
        <v>18</v>
      </c>
      <c r="G7">
        <v>2</v>
      </c>
      <c r="H7">
        <v>3909600</v>
      </c>
      <c r="I7" t="s">
        <v>34</v>
      </c>
    </row>
    <row r="8" spans="1:9">
      <c r="A8">
        <v>3950</v>
      </c>
      <c r="B8" t="s">
        <v>35</v>
      </c>
      <c r="C8" t="s">
        <v>36</v>
      </c>
      <c r="D8" t="s">
        <v>37</v>
      </c>
      <c r="E8" t="s">
        <v>37</v>
      </c>
      <c r="F8" t="s">
        <v>12</v>
      </c>
      <c r="G8">
        <v>0</v>
      </c>
      <c r="H8">
        <v>1074000</v>
      </c>
      <c r="I8" t="s">
        <v>13</v>
      </c>
    </row>
    <row r="9" spans="1:9">
      <c r="A9">
        <v>3959</v>
      </c>
      <c r="B9" t="s">
        <v>38</v>
      </c>
      <c r="C9" t="s">
        <v>39</v>
      </c>
      <c r="D9" t="s">
        <v>40</v>
      </c>
      <c r="E9" t="s">
        <v>41</v>
      </c>
      <c r="F9" t="s">
        <v>18</v>
      </c>
      <c r="G9">
        <v>1</v>
      </c>
      <c r="H9">
        <v>30394000</v>
      </c>
      <c r="I9" t="s">
        <v>13</v>
      </c>
    </row>
    <row r="10" spans="1:9">
      <c r="A10">
        <v>3968</v>
      </c>
      <c r="B10" t="s">
        <v>42</v>
      </c>
      <c r="C10" t="s">
        <v>43</v>
      </c>
      <c r="D10" t="s">
        <v>44</v>
      </c>
      <c r="E10" t="s">
        <v>44</v>
      </c>
      <c r="F10" t="s">
        <v>18</v>
      </c>
      <c r="G10">
        <v>0</v>
      </c>
      <c r="H10">
        <v>12586290</v>
      </c>
      <c r="I10" t="s">
        <v>13</v>
      </c>
    </row>
    <row r="11" spans="1:9">
      <c r="A11">
        <v>3932</v>
      </c>
      <c r="B11" t="s">
        <v>45</v>
      </c>
      <c r="C11" t="s">
        <v>46</v>
      </c>
      <c r="D11" t="s">
        <v>33</v>
      </c>
      <c r="E11" t="s">
        <v>33</v>
      </c>
      <c r="F11" t="s">
        <v>12</v>
      </c>
      <c r="G11">
        <v>0</v>
      </c>
      <c r="H11">
        <v>1194000</v>
      </c>
      <c r="I11" t="s">
        <v>47</v>
      </c>
    </row>
    <row r="12" spans="1:9">
      <c r="A12">
        <v>3915</v>
      </c>
      <c r="B12" t="s">
        <v>48</v>
      </c>
      <c r="C12" t="s">
        <v>49</v>
      </c>
      <c r="D12" t="s">
        <v>50</v>
      </c>
      <c r="E12" t="s">
        <v>51</v>
      </c>
      <c r="F12" t="s">
        <v>18</v>
      </c>
      <c r="G12">
        <v>89</v>
      </c>
      <c r="H12">
        <v>0</v>
      </c>
      <c r="I12" t="s">
        <v>13</v>
      </c>
    </row>
    <row r="13" spans="1:9">
      <c r="A13">
        <v>3942</v>
      </c>
      <c r="B13" t="s">
        <v>52</v>
      </c>
      <c r="C13" t="s">
        <v>53</v>
      </c>
      <c r="D13" t="s">
        <v>54</v>
      </c>
      <c r="E13" t="s">
        <v>54</v>
      </c>
      <c r="F13" t="s">
        <v>12</v>
      </c>
      <c r="G13">
        <v>0</v>
      </c>
      <c r="H13">
        <v>5000000</v>
      </c>
      <c r="I13" t="s">
        <v>13</v>
      </c>
    </row>
    <row r="14" spans="1:9">
      <c r="A14">
        <v>3945</v>
      </c>
      <c r="B14" t="s">
        <v>55</v>
      </c>
      <c r="C14" t="s">
        <v>56</v>
      </c>
      <c r="D14" t="s">
        <v>57</v>
      </c>
      <c r="E14" t="s">
        <v>58</v>
      </c>
      <c r="F14" t="s">
        <v>18</v>
      </c>
      <c r="G14">
        <v>4</v>
      </c>
      <c r="H14">
        <v>7000000</v>
      </c>
      <c r="I14" t="s">
        <v>59</v>
      </c>
    </row>
    <row r="15" spans="1:9">
      <c r="A15">
        <v>3878</v>
      </c>
      <c r="B15" t="s">
        <v>60</v>
      </c>
      <c r="C15" t="s">
        <v>61</v>
      </c>
      <c r="D15" t="s">
        <v>62</v>
      </c>
      <c r="E15" t="s">
        <v>63</v>
      </c>
      <c r="F15" t="s">
        <v>18</v>
      </c>
      <c r="G15">
        <v>2</v>
      </c>
      <c r="H15">
        <v>63868000</v>
      </c>
      <c r="I15" t="s">
        <v>13</v>
      </c>
    </row>
    <row r="16" spans="1:9">
      <c r="A16">
        <v>3907</v>
      </c>
      <c r="B16" t="s">
        <v>64</v>
      </c>
      <c r="C16" t="s">
        <v>23</v>
      </c>
      <c r="D16" t="s">
        <v>24</v>
      </c>
      <c r="E16" t="s">
        <v>25</v>
      </c>
      <c r="F16" t="s">
        <v>18</v>
      </c>
      <c r="G16">
        <v>4</v>
      </c>
      <c r="H16">
        <v>68211333</v>
      </c>
      <c r="I16" t="s">
        <v>13</v>
      </c>
    </row>
    <row r="17" spans="1:9">
      <c r="A17">
        <v>3951</v>
      </c>
      <c r="B17" t="s">
        <v>65</v>
      </c>
      <c r="C17" t="s">
        <v>66</v>
      </c>
      <c r="D17" t="s">
        <v>58</v>
      </c>
      <c r="E17" t="s">
        <v>37</v>
      </c>
      <c r="F17" t="s">
        <v>18</v>
      </c>
      <c r="G17">
        <v>1</v>
      </c>
      <c r="H17">
        <v>1203000</v>
      </c>
      <c r="I17" t="s">
        <v>26</v>
      </c>
    </row>
    <row r="18" spans="1:9">
      <c r="A18">
        <v>3908</v>
      </c>
      <c r="B18" t="s">
        <v>67</v>
      </c>
      <c r="C18" t="s">
        <v>23</v>
      </c>
      <c r="D18" t="s">
        <v>24</v>
      </c>
      <c r="E18" t="s">
        <v>25</v>
      </c>
      <c r="F18" t="s">
        <v>12</v>
      </c>
      <c r="G18">
        <v>4</v>
      </c>
      <c r="H18">
        <v>75791250</v>
      </c>
      <c r="I18" t="s">
        <v>13</v>
      </c>
    </row>
    <row r="19" spans="1:9">
      <c r="A19">
        <v>3916</v>
      </c>
      <c r="B19" t="s">
        <v>68</v>
      </c>
      <c r="C19" t="s">
        <v>69</v>
      </c>
      <c r="D19" t="s">
        <v>50</v>
      </c>
      <c r="E19" t="s">
        <v>50</v>
      </c>
      <c r="F19" t="s">
        <v>18</v>
      </c>
      <c r="G19">
        <v>0</v>
      </c>
      <c r="H19">
        <v>19284552</v>
      </c>
      <c r="I19" t="s">
        <v>13</v>
      </c>
    </row>
    <row r="20" spans="1:9">
      <c r="A20">
        <v>3887</v>
      </c>
      <c r="B20" t="s">
        <v>70</v>
      </c>
      <c r="C20" t="s">
        <v>71</v>
      </c>
      <c r="D20" t="s">
        <v>72</v>
      </c>
      <c r="E20" t="s">
        <v>73</v>
      </c>
      <c r="F20" t="s">
        <v>74</v>
      </c>
      <c r="G20">
        <v>11</v>
      </c>
      <c r="H20">
        <v>111000000</v>
      </c>
      <c r="I20" t="s">
        <v>13</v>
      </c>
    </row>
    <row r="21" spans="1:9">
      <c r="A21">
        <v>3885</v>
      </c>
      <c r="B21" t="s">
        <v>75</v>
      </c>
      <c r="C21" t="s">
        <v>76</v>
      </c>
      <c r="D21" t="s">
        <v>77</v>
      </c>
      <c r="E21" t="s">
        <v>78</v>
      </c>
      <c r="F21" t="s">
        <v>18</v>
      </c>
      <c r="G21">
        <v>1</v>
      </c>
      <c r="H21">
        <v>4350000</v>
      </c>
      <c r="I21" t="s">
        <v>13</v>
      </c>
    </row>
    <row r="22" spans="1:9">
      <c r="A22">
        <v>3877</v>
      </c>
      <c r="B22" t="s">
        <v>79</v>
      </c>
      <c r="C22" t="s">
        <v>80</v>
      </c>
      <c r="D22" t="s">
        <v>62</v>
      </c>
      <c r="E22" t="s">
        <v>81</v>
      </c>
      <c r="F22" t="s">
        <v>12</v>
      </c>
      <c r="G22">
        <v>1</v>
      </c>
      <c r="H22">
        <v>3960000</v>
      </c>
      <c r="I22" t="s">
        <v>13</v>
      </c>
    </row>
    <row r="23" spans="1:9">
      <c r="A23">
        <v>3923</v>
      </c>
      <c r="B23" t="s">
        <v>82</v>
      </c>
      <c r="C23" t="s">
        <v>43</v>
      </c>
      <c r="D23" t="s">
        <v>83</v>
      </c>
      <c r="E23" t="s">
        <v>84</v>
      </c>
      <c r="F23" t="s">
        <v>12</v>
      </c>
      <c r="G23">
        <v>7</v>
      </c>
      <c r="H23">
        <v>11200000</v>
      </c>
      <c r="I23" t="s">
        <v>13</v>
      </c>
    </row>
    <row r="24" spans="1:9">
      <c r="A24">
        <v>3888</v>
      </c>
      <c r="B24" t="s">
        <v>85</v>
      </c>
      <c r="C24" t="s">
        <v>86</v>
      </c>
      <c r="D24" t="s">
        <v>87</v>
      </c>
      <c r="E24" t="s">
        <v>87</v>
      </c>
      <c r="F24" t="s">
        <v>88</v>
      </c>
      <c r="G24">
        <v>0</v>
      </c>
      <c r="H24">
        <v>2160000</v>
      </c>
      <c r="I24" t="s">
        <v>13</v>
      </c>
    </row>
    <row r="25" spans="1:9">
      <c r="A25">
        <v>3931</v>
      </c>
      <c r="B25" t="s">
        <v>89</v>
      </c>
      <c r="C25" t="s">
        <v>90</v>
      </c>
      <c r="D25" t="s">
        <v>91</v>
      </c>
      <c r="E25" t="s">
        <v>33</v>
      </c>
      <c r="F25" t="s">
        <v>18</v>
      </c>
      <c r="G25">
        <v>1</v>
      </c>
      <c r="H25">
        <v>12314232</v>
      </c>
      <c r="I25" t="s">
        <v>13</v>
      </c>
    </row>
    <row r="26" spans="1:9">
      <c r="A26">
        <v>3886</v>
      </c>
      <c r="B26" t="s">
        <v>92</v>
      </c>
      <c r="C26" t="s">
        <v>93</v>
      </c>
      <c r="D26" t="s">
        <v>77</v>
      </c>
      <c r="E26" t="s">
        <v>94</v>
      </c>
      <c r="F26" t="s">
        <v>88</v>
      </c>
      <c r="G26">
        <v>2</v>
      </c>
      <c r="H26">
        <v>8075336</v>
      </c>
      <c r="I26" t="s">
        <v>13</v>
      </c>
    </row>
    <row r="27" spans="1:9">
      <c r="A27">
        <v>3901</v>
      </c>
      <c r="B27" t="s">
        <v>95</v>
      </c>
      <c r="C27" t="s">
        <v>96</v>
      </c>
      <c r="D27" t="s">
        <v>24</v>
      </c>
      <c r="E27" t="s">
        <v>97</v>
      </c>
      <c r="F27" t="s">
        <v>12</v>
      </c>
      <c r="G27">
        <v>1</v>
      </c>
      <c r="H27">
        <v>480000</v>
      </c>
      <c r="I27" t="s">
        <v>13</v>
      </c>
    </row>
    <row r="28" spans="1:9">
      <c r="A28">
        <v>3970</v>
      </c>
      <c r="B28" t="s">
        <v>98</v>
      </c>
      <c r="C28" t="s">
        <v>99</v>
      </c>
      <c r="D28" t="s">
        <v>100</v>
      </c>
      <c r="E28" t="s">
        <v>101</v>
      </c>
      <c r="F28" t="s">
        <v>18</v>
      </c>
      <c r="G28">
        <v>2</v>
      </c>
      <c r="H28">
        <v>15582538</v>
      </c>
      <c r="I28" t="s">
        <v>13</v>
      </c>
    </row>
    <row r="29" spans="1:9">
      <c r="A29">
        <v>3957</v>
      </c>
      <c r="B29" t="s">
        <v>102</v>
      </c>
      <c r="C29" t="s">
        <v>103</v>
      </c>
      <c r="D29" t="s">
        <v>33</v>
      </c>
      <c r="E29" t="s">
        <v>41</v>
      </c>
      <c r="F29" t="s">
        <v>88</v>
      </c>
      <c r="G29">
        <v>16</v>
      </c>
      <c r="H29">
        <v>76230360</v>
      </c>
      <c r="I29" t="s">
        <v>13</v>
      </c>
    </row>
    <row r="30" spans="1:9">
      <c r="A30">
        <v>3954</v>
      </c>
      <c r="B30" t="s">
        <v>104</v>
      </c>
      <c r="C30" t="s">
        <v>103</v>
      </c>
      <c r="D30" t="s">
        <v>40</v>
      </c>
      <c r="E30" t="s">
        <v>105</v>
      </c>
      <c r="F30" t="s">
        <v>18</v>
      </c>
      <c r="G30">
        <v>7</v>
      </c>
      <c r="H30">
        <v>279203187</v>
      </c>
      <c r="I30" t="s">
        <v>13</v>
      </c>
    </row>
    <row r="31" spans="1:9">
      <c r="A31">
        <v>3918</v>
      </c>
      <c r="B31" t="s">
        <v>106</v>
      </c>
      <c r="C31" t="s">
        <v>107</v>
      </c>
      <c r="D31" t="s">
        <v>83</v>
      </c>
      <c r="E31" t="s">
        <v>108</v>
      </c>
      <c r="F31" t="s">
        <v>18</v>
      </c>
      <c r="G31">
        <v>4</v>
      </c>
      <c r="H31">
        <v>65308000</v>
      </c>
      <c r="I31" t="s">
        <v>109</v>
      </c>
    </row>
    <row r="32" spans="1:9">
      <c r="A32">
        <v>3889</v>
      </c>
      <c r="B32" t="s">
        <v>110</v>
      </c>
      <c r="C32" t="s">
        <v>61</v>
      </c>
      <c r="D32" t="s">
        <v>111</v>
      </c>
      <c r="E32" t="s">
        <v>111</v>
      </c>
      <c r="F32" t="s">
        <v>88</v>
      </c>
      <c r="G32">
        <v>0</v>
      </c>
      <c r="H32">
        <v>2300000</v>
      </c>
      <c r="I32" t="s">
        <v>13</v>
      </c>
    </row>
    <row r="33" spans="1:9">
      <c r="A33">
        <v>3897</v>
      </c>
      <c r="B33" t="s">
        <v>112</v>
      </c>
      <c r="C33" t="s">
        <v>56</v>
      </c>
      <c r="D33" t="s">
        <v>113</v>
      </c>
      <c r="E33" t="s">
        <v>113</v>
      </c>
      <c r="F33" t="s">
        <v>12</v>
      </c>
      <c r="G33">
        <v>0</v>
      </c>
      <c r="H33">
        <v>3470000</v>
      </c>
      <c r="I33" t="s">
        <v>13</v>
      </c>
    </row>
    <row r="34" spans="1:9">
      <c r="A34">
        <v>3938</v>
      </c>
      <c r="B34" t="s">
        <v>114</v>
      </c>
      <c r="C34" t="s">
        <v>115</v>
      </c>
      <c r="D34" t="s">
        <v>33</v>
      </c>
      <c r="E34" t="s">
        <v>116</v>
      </c>
      <c r="F34" t="s">
        <v>12</v>
      </c>
      <c r="G34">
        <v>5</v>
      </c>
      <c r="H34">
        <v>66995000</v>
      </c>
      <c r="I34" t="s">
        <v>34</v>
      </c>
    </row>
    <row r="35" spans="1:9">
      <c r="A35">
        <v>3883</v>
      </c>
      <c r="B35" t="s">
        <v>117</v>
      </c>
      <c r="C35" t="s">
        <v>118</v>
      </c>
      <c r="D35" t="s">
        <v>119</v>
      </c>
      <c r="E35" t="s">
        <v>78</v>
      </c>
      <c r="F35" t="s">
        <v>18</v>
      </c>
      <c r="G35">
        <v>2</v>
      </c>
      <c r="H35">
        <v>1200000</v>
      </c>
      <c r="I35" t="s">
        <v>13</v>
      </c>
    </row>
    <row r="36" spans="1:9">
      <c r="A36">
        <v>0</v>
      </c>
      <c r="B36" t="s">
        <v>120</v>
      </c>
      <c r="C36" t="s">
        <v>43</v>
      </c>
      <c r="D36" t="s">
        <v>121</v>
      </c>
      <c r="E36" t="s">
        <v>121</v>
      </c>
      <c r="F36" t="s">
        <v>18</v>
      </c>
      <c r="G36">
        <v>0</v>
      </c>
      <c r="H36">
        <v>4160000</v>
      </c>
      <c r="I36" t="s">
        <v>13</v>
      </c>
    </row>
    <row r="37" spans="1:9">
      <c r="A37">
        <v>0</v>
      </c>
      <c r="B37" t="s">
        <v>122</v>
      </c>
      <c r="C37" t="s">
        <v>123</v>
      </c>
      <c r="D37" t="s">
        <v>124</v>
      </c>
      <c r="E37" t="s">
        <v>125</v>
      </c>
      <c r="F37" t="s">
        <v>88</v>
      </c>
      <c r="G37">
        <v>13</v>
      </c>
      <c r="H37">
        <v>1000000</v>
      </c>
      <c r="I37" t="s">
        <v>13</v>
      </c>
    </row>
    <row r="38" spans="1:9">
      <c r="A38">
        <v>3879</v>
      </c>
      <c r="B38" t="s">
        <v>126</v>
      </c>
      <c r="C38" t="s">
        <v>127</v>
      </c>
      <c r="D38" t="s">
        <v>128</v>
      </c>
      <c r="E38" t="s">
        <v>129</v>
      </c>
      <c r="F38" t="s">
        <v>88</v>
      </c>
      <c r="G38">
        <v>1</v>
      </c>
      <c r="H38">
        <v>5523000</v>
      </c>
      <c r="I38" t="s">
        <v>13</v>
      </c>
    </row>
    <row r="39" spans="1:9">
      <c r="A39">
        <v>3898</v>
      </c>
      <c r="B39" t="s">
        <v>130</v>
      </c>
      <c r="C39" t="s">
        <v>131</v>
      </c>
      <c r="D39" t="s">
        <v>132</v>
      </c>
      <c r="E39" t="s">
        <v>24</v>
      </c>
      <c r="F39" t="s">
        <v>12</v>
      </c>
      <c r="G39">
        <v>1</v>
      </c>
      <c r="H39">
        <v>5550000</v>
      </c>
      <c r="I39" t="s">
        <v>13</v>
      </c>
    </row>
    <row r="40" spans="1:9">
      <c r="A40">
        <v>3946</v>
      </c>
      <c r="B40" t="s">
        <v>133</v>
      </c>
      <c r="C40" t="s">
        <v>134</v>
      </c>
      <c r="D40" t="s">
        <v>57</v>
      </c>
      <c r="E40" t="s">
        <v>58</v>
      </c>
      <c r="F40" t="s">
        <v>12</v>
      </c>
      <c r="G40">
        <v>4</v>
      </c>
      <c r="H40">
        <v>20020000</v>
      </c>
      <c r="I40" t="s">
        <v>13</v>
      </c>
    </row>
    <row r="41" spans="1:9">
      <c r="A41">
        <v>3937</v>
      </c>
      <c r="B41" t="s">
        <v>135</v>
      </c>
      <c r="C41" t="s">
        <v>115</v>
      </c>
      <c r="D41" t="s">
        <v>33</v>
      </c>
      <c r="E41" t="s">
        <v>116</v>
      </c>
      <c r="F41" t="s">
        <v>12</v>
      </c>
      <c r="G41">
        <v>5</v>
      </c>
      <c r="H41">
        <v>30067930</v>
      </c>
      <c r="I41" t="s">
        <v>34</v>
      </c>
    </row>
    <row r="42" spans="1:9">
      <c r="A42">
        <v>3941</v>
      </c>
      <c r="B42" t="s">
        <v>136</v>
      </c>
      <c r="C42" t="s">
        <v>137</v>
      </c>
      <c r="D42" t="s">
        <v>54</v>
      </c>
      <c r="E42" t="s">
        <v>54</v>
      </c>
      <c r="F42" t="s">
        <v>18</v>
      </c>
      <c r="G42">
        <v>0</v>
      </c>
      <c r="H42">
        <v>16830557</v>
      </c>
      <c r="I42" t="s">
        <v>13</v>
      </c>
    </row>
    <row r="43" spans="1:9">
      <c r="A43">
        <v>3949</v>
      </c>
      <c r="B43" t="s">
        <v>138</v>
      </c>
      <c r="C43" t="s">
        <v>43</v>
      </c>
      <c r="D43" t="s">
        <v>58</v>
      </c>
      <c r="E43" t="s">
        <v>37</v>
      </c>
      <c r="F43" t="s">
        <v>12</v>
      </c>
      <c r="G43">
        <v>1</v>
      </c>
      <c r="H43">
        <v>23416359</v>
      </c>
      <c r="I43" t="s">
        <v>13</v>
      </c>
    </row>
    <row r="44" spans="1:9">
      <c r="A44">
        <v>3948</v>
      </c>
      <c r="B44" t="s">
        <v>139</v>
      </c>
      <c r="C44" t="s">
        <v>140</v>
      </c>
      <c r="D44" t="s">
        <v>37</v>
      </c>
      <c r="E44" t="s">
        <v>37</v>
      </c>
      <c r="F44" t="s">
        <v>12</v>
      </c>
      <c r="G44">
        <v>0</v>
      </c>
      <c r="H44">
        <v>59481400</v>
      </c>
      <c r="I44" t="s">
        <v>13</v>
      </c>
    </row>
    <row r="45" spans="1:9">
      <c r="A45">
        <v>3925</v>
      </c>
      <c r="B45" t="s">
        <v>141</v>
      </c>
      <c r="C45" t="s">
        <v>142</v>
      </c>
      <c r="D45" t="s">
        <v>84</v>
      </c>
      <c r="E45" t="s">
        <v>17</v>
      </c>
      <c r="F45" t="s">
        <v>12</v>
      </c>
      <c r="G45">
        <v>1</v>
      </c>
      <c r="H45">
        <v>14500000</v>
      </c>
      <c r="I45" t="s">
        <v>13</v>
      </c>
    </row>
    <row r="46" spans="1:9">
      <c r="F46">
        <f>COUNTA(H2:H45)</f>
        <v>44</v>
      </c>
      <c r="H46">
        <f>SUM(H2:H45)</f>
        <v>0</v>
      </c>
    </row>
    <row r="48" spans="1:9">
      <c r="C48" t="s">
        <v>5</v>
      </c>
      <c r="D48" t="s">
        <v>143</v>
      </c>
      <c r="E48" t="s">
        <v>144</v>
      </c>
      <c r="F48" t="s">
        <v>7</v>
      </c>
      <c r="G48" t="s">
        <v>145</v>
      </c>
    </row>
    <row r="49" spans="1:9">
      <c r="C49" t="s">
        <v>12</v>
      </c>
      <c r="D49">
        <f>COUNTA(H2,H8,H11,H13,H18,H22,H23,H27,H33,H34,H39,H40,H41,H43,H44,H45)</f>
        <v>16</v>
      </c>
      <c r="E49" s="1">
        <f>D49/F46</f>
        <v>0.3636363636363636</v>
      </c>
      <c r="F49">
        <f>SUM(H2,H8,H11,H13,H18,H22,H23,H27,H33,H34,H39,H40,H41,H43,H44,H45)</f>
        <v>0</v>
      </c>
      <c r="G49" s="1" t="str">
        <f>F49/H46</f>
        <v>0</v>
      </c>
    </row>
    <row r="50" spans="1:9">
      <c r="C50" t="s">
        <v>18</v>
      </c>
      <c r="D50">
        <f>COUNTA(H3,H4,H5,H6,H7,H9,H10,H12,H14,H15,H16,H17,H19,H21,H25,H28,H30,H31,H35,H36,H42)</f>
        <v>21</v>
      </c>
      <c r="E50" s="1">
        <f>D50/F46</f>
        <v>0.4772727272727273</v>
      </c>
      <c r="F50">
        <f>SUM(H3,H4,H5,H6,H7,H9,H10,H12,H14,H15,H16,H17,H19,H21,H25,H28,H30,H31,H35,H36,H42)</f>
        <v>0</v>
      </c>
      <c r="G50" s="1" t="str">
        <f>F50/H46</f>
        <v>0</v>
      </c>
    </row>
    <row r="51" spans="1:9">
      <c r="C51" t="s">
        <v>74</v>
      </c>
      <c r="D51">
        <f>COUNTA(H20)</f>
        <v>1</v>
      </c>
      <c r="E51" s="1">
        <f>D51/F46</f>
        <v>0.02272727272727273</v>
      </c>
      <c r="F51">
        <f>SUM(H20)</f>
        <v>0</v>
      </c>
      <c r="G51" s="1" t="str">
        <f>F51/H46</f>
        <v>0</v>
      </c>
    </row>
    <row r="52" spans="1:9">
      <c r="C52" t="s">
        <v>88</v>
      </c>
      <c r="D52">
        <f>COUNTA(H24,H26,H29,H32,H37,H38)</f>
        <v>6</v>
      </c>
      <c r="E52" s="1">
        <f>D52/F46</f>
        <v>0.1363636363636364</v>
      </c>
      <c r="F52">
        <f>SUM(H24,H26,H29,H32,H37,H38)</f>
        <v>0</v>
      </c>
      <c r="G52" s="1" t="str">
        <f>F52/H46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2009-08-19T11:22:44-05:00</dcterms:created>
  <dcterms:modified xsi:type="dcterms:W3CDTF">2009-08-19T11:22:44-05:00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