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Estado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<sst xmlns="http://schemas.openxmlformats.org/spreadsheetml/2006/main" uniqueCount="77">
  <si>
    <t>PES</t>
  </si>
  <si>
    <t>Proyecto</t>
  </si>
  <si>
    <t>Cliente</t>
  </si>
  <si>
    <t>Entrada</t>
  </si>
  <si>
    <t>Salida</t>
  </si>
  <si>
    <t>Estado</t>
  </si>
  <si>
    <t>Duración</t>
  </si>
  <si>
    <t>Valor</t>
  </si>
  <si>
    <t>Ciudad</t>
  </si>
  <si>
    <t>Instrumentacion Cortijo - La punta</t>
  </si>
  <si>
    <t>Concesion Sabana de Occidente</t>
  </si>
  <si>
    <t>2010-05-01</t>
  </si>
  <si>
    <t>2010-06-01</t>
  </si>
  <si>
    <t>No Aprobada</t>
  </si>
  <si>
    <t>BOGOTA</t>
  </si>
  <si>
    <t>ES Subestacion Electrica, San Mateo</t>
  </si>
  <si>
    <t>HMV INGENIEROS</t>
  </si>
  <si>
    <t>2010-05-04</t>
  </si>
  <si>
    <t>2010-08-04</t>
  </si>
  <si>
    <t>En Seguimiento</t>
  </si>
  <si>
    <t>CUCUTA</t>
  </si>
  <si>
    <t>DP Analisis de los sectores en Observacion</t>
  </si>
  <si>
    <t>DEVISAB</t>
  </si>
  <si>
    <t>Aprobada</t>
  </si>
  <si>
    <t>TOCAIMA</t>
  </si>
  <si>
    <t>DP Diseño Zona de Parqueaderos</t>
  </si>
  <si>
    <t>EL REFUGIO DE LAS AMERICAS</t>
  </si>
  <si>
    <t>2010-05-22</t>
  </si>
  <si>
    <t>DP Asesoria Etp Mantenimiento PCI Periodo 10</t>
  </si>
  <si>
    <t>Consorcio NQS SUR TRAMO 1</t>
  </si>
  <si>
    <t>PER LAB Cadena Salda&amp;#241;a EPSA</t>
  </si>
  <si>
    <t>ESTUDIOS TECNICOS S.A</t>
  </si>
  <si>
    <t>2010-06-04</t>
  </si>
  <si>
    <t>2010-07-04</t>
  </si>
  <si>
    <t>SALDA&amp;#209;A</t>
  </si>
  <si>
    <t>INS Instrumentacion Reforzamiento Fund. Santa Fe</t>
  </si>
  <si>
    <t>DURANES S.A.</t>
  </si>
  <si>
    <t>2010-05-28</t>
  </si>
  <si>
    <t xml:space="preserve">Acompa&amp;#241;amiento Perforaciones </t>
  </si>
  <si>
    <t>TOLUNAY-WONG ENGINEERS, INC.</t>
  </si>
  <si>
    <t>2010-09-04</t>
  </si>
  <si>
    <t>BARRANCABERMEJA</t>
  </si>
  <si>
    <t xml:space="preserve">DP Ensayo de Gedoradar para 3.5km </t>
  </si>
  <si>
    <t>MHC</t>
  </si>
  <si>
    <t>2010-05-09</t>
  </si>
  <si>
    <t>2010-05-11</t>
  </si>
  <si>
    <t>BUCARAMANGA</t>
  </si>
  <si>
    <t>DP Recomendaciones Rehabilitacion SANTA ANA DE CHIA</t>
  </si>
  <si>
    <t>Conjunto Santa Ana de Chia</t>
  </si>
  <si>
    <t>2010-05-03</t>
  </si>
  <si>
    <t>CHIA</t>
  </si>
  <si>
    <t>EE Estabilidad Mesones K61 Honda Manizales</t>
  </si>
  <si>
    <t>PROCOPAL S.A.</t>
  </si>
  <si>
    <t>MANIZALES</t>
  </si>
  <si>
    <t>DP Carril Adicional y Conectante AK 91 Via Cota</t>
  </si>
  <si>
    <t>ED Ensayo deflectometrico 188Km Ruta del Sol</t>
  </si>
  <si>
    <t>CONSULTORIA COLOMBIANA S.A.</t>
  </si>
  <si>
    <t>SAN ALBERTO</t>
  </si>
  <si>
    <t>INST Templo Orquideas</t>
  </si>
  <si>
    <t>IDC CONSTRUCCIONES S.A.</t>
  </si>
  <si>
    <t>ES Ampliacion PTAR el Salitres</t>
  </si>
  <si>
    <t>HANZEL AND SAWYER</t>
  </si>
  <si>
    <t>ES Estudio 4 torres de 11 pisos, Neiva</t>
  </si>
  <si>
    <t>INGEOINTEGRAL LTDA.</t>
  </si>
  <si>
    <t>NEIVA</t>
  </si>
  <si>
    <t>INS El Museo - transmilenio Fase III</t>
  </si>
  <si>
    <t>CONFASE S.A.</t>
  </si>
  <si>
    <t>ASES Revision de Diseño Centro Comercial Floresta</t>
  </si>
  <si>
    <t>ERNESTO GARCIA</t>
  </si>
  <si>
    <t>ES Bodega de aprox. 3mts de Altura</t>
  </si>
  <si>
    <t>Angela Montes</t>
  </si>
  <si>
    <t>PCI Periodo 9 - Tramo I</t>
  </si>
  <si>
    <t>ERL 14 torres de 12 pisos, Bosa</t>
  </si>
  <si>
    <t>FORJAR INVERSIONES S.A.</t>
  </si>
  <si>
    <t># Propuestas</t>
  </si>
  <si>
    <t>%</t>
  </si>
  <si>
    <t>% valor</t>
  </si>
</sst>
</file>

<file path=xl/styles.xml><?xml version="1.0" encoding="utf-8"?>
<styleSheet xmlns="http://schemas.openxmlformats.org/spreadsheetml/2006/main" xml:space="preserve">
  <numFmts count="0"/>
  <fonts count="1">
    <font>
      <name val="Calibri"/>
      <sz val="11"/>
      <u val="none"/>
      <color rgb="FF000000"/>
    </font>
  </fonts>
  <fills count="2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8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9.1" customWidth="true" style="0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>
        <v>4173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>
        <v>31</v>
      </c>
      <c r="H2">
        <v>1685400</v>
      </c>
      <c r="I2" t="s">
        <v>14</v>
      </c>
    </row>
    <row r="3" spans="1:9">
      <c r="A3">
        <v>4291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  <c r="G3">
        <v>92</v>
      </c>
      <c r="H3">
        <v>93200350</v>
      </c>
      <c r="I3" t="s">
        <v>20</v>
      </c>
    </row>
    <row r="4" spans="1:9">
      <c r="A4">
        <v>4174</v>
      </c>
      <c r="B4" t="s">
        <v>21</v>
      </c>
      <c r="C4" t="s">
        <v>22</v>
      </c>
      <c r="D4" t="s">
        <v>11</v>
      </c>
      <c r="E4" t="s">
        <v>12</v>
      </c>
      <c r="F4" t="s">
        <v>23</v>
      </c>
      <c r="G4">
        <v>31</v>
      </c>
      <c r="H4">
        <v>2005000</v>
      </c>
      <c r="I4" t="s">
        <v>24</v>
      </c>
    </row>
    <row r="5" spans="1:9">
      <c r="A5">
        <v>4336</v>
      </c>
      <c r="B5" t="s">
        <v>25</v>
      </c>
      <c r="C5" t="s">
        <v>26</v>
      </c>
      <c r="D5" t="s">
        <v>27</v>
      </c>
      <c r="E5" t="s">
        <v>27</v>
      </c>
      <c r="F5" t="s">
        <v>19</v>
      </c>
      <c r="G5">
        <v>0</v>
      </c>
      <c r="H5">
        <v>685800</v>
      </c>
      <c r="I5" t="s">
        <v>14</v>
      </c>
    </row>
    <row r="6" spans="1:9">
      <c r="A6">
        <v>4340</v>
      </c>
      <c r="B6" t="s">
        <v>28</v>
      </c>
      <c r="C6" t="s">
        <v>29</v>
      </c>
      <c r="D6" t="s">
        <v>27</v>
      </c>
      <c r="E6" t="s">
        <v>27</v>
      </c>
      <c r="F6" t="s">
        <v>23</v>
      </c>
      <c r="G6">
        <v>0</v>
      </c>
      <c r="H6">
        <v>8607142.525</v>
      </c>
      <c r="I6" t="s">
        <v>14</v>
      </c>
    </row>
    <row r="7" spans="1:9">
      <c r="A7">
        <v>4294</v>
      </c>
      <c r="B7" t="s">
        <v>30</v>
      </c>
      <c r="C7" t="s">
        <v>31</v>
      </c>
      <c r="D7" t="s">
        <v>32</v>
      </c>
      <c r="E7" t="s">
        <v>33</v>
      </c>
      <c r="F7" t="s">
        <v>19</v>
      </c>
      <c r="G7">
        <v>30</v>
      </c>
      <c r="H7">
        <v>261514296</v>
      </c>
      <c r="I7" t="s">
        <v>34</v>
      </c>
    </row>
    <row r="8" spans="1:9">
      <c r="A8">
        <v>4345</v>
      </c>
      <c r="B8" t="s">
        <v>35</v>
      </c>
      <c r="C8" t="s">
        <v>36</v>
      </c>
      <c r="D8" t="s">
        <v>37</v>
      </c>
      <c r="E8" t="s">
        <v>37</v>
      </c>
      <c r="F8" t="s">
        <v>19</v>
      </c>
      <c r="G8">
        <v>0</v>
      </c>
      <c r="H8">
        <v>679700</v>
      </c>
      <c r="I8" t="s">
        <v>14</v>
      </c>
    </row>
    <row r="9" spans="1:9">
      <c r="A9">
        <v>4296</v>
      </c>
      <c r="B9" t="s">
        <v>38</v>
      </c>
      <c r="C9" t="s">
        <v>39</v>
      </c>
      <c r="D9" t="s">
        <v>32</v>
      </c>
      <c r="E9" t="s">
        <v>40</v>
      </c>
      <c r="F9" t="s">
        <v>19</v>
      </c>
      <c r="G9">
        <v>92</v>
      </c>
      <c r="H9">
        <v>134677160</v>
      </c>
      <c r="I9" t="s">
        <v>41</v>
      </c>
    </row>
    <row r="10" spans="1:9">
      <c r="A10">
        <v>4302</v>
      </c>
      <c r="B10" t="s">
        <v>42</v>
      </c>
      <c r="C10" t="s">
        <v>43</v>
      </c>
      <c r="D10" t="s">
        <v>44</v>
      </c>
      <c r="E10" t="s">
        <v>45</v>
      </c>
      <c r="F10" t="s">
        <v>19</v>
      </c>
      <c r="G10">
        <v>2</v>
      </c>
      <c r="H10">
        <v>1114286</v>
      </c>
      <c r="I10" t="s">
        <v>46</v>
      </c>
    </row>
    <row r="11" spans="1:9">
      <c r="A11">
        <v>4254</v>
      </c>
      <c r="B11" t="s">
        <v>47</v>
      </c>
      <c r="C11" t="s">
        <v>48</v>
      </c>
      <c r="D11" t="s">
        <v>49</v>
      </c>
      <c r="E11" t="s">
        <v>49</v>
      </c>
      <c r="F11" t="s">
        <v>19</v>
      </c>
      <c r="G11">
        <v>0</v>
      </c>
      <c r="H11">
        <v>3909600</v>
      </c>
      <c r="I11" t="s">
        <v>50</v>
      </c>
    </row>
    <row r="12" spans="1:9">
      <c r="A12">
        <v>4339</v>
      </c>
      <c r="B12" t="s">
        <v>51</v>
      </c>
      <c r="C12" t="s">
        <v>52</v>
      </c>
      <c r="D12" t="s">
        <v>27</v>
      </c>
      <c r="E12" t="s">
        <v>27</v>
      </c>
      <c r="F12" t="s">
        <v>19</v>
      </c>
      <c r="G12">
        <v>0</v>
      </c>
      <c r="H12">
        <v>39978000</v>
      </c>
      <c r="I12" t="s">
        <v>53</v>
      </c>
    </row>
    <row r="13" spans="1:9">
      <c r="A13">
        <v>4341</v>
      </c>
      <c r="B13" t="s">
        <v>54</v>
      </c>
      <c r="C13" t="s">
        <v>43</v>
      </c>
      <c r="D13" t="s">
        <v>27</v>
      </c>
      <c r="E13" t="s">
        <v>27</v>
      </c>
      <c r="F13" t="s">
        <v>19</v>
      </c>
      <c r="G13">
        <v>0</v>
      </c>
      <c r="H13">
        <v>10098000</v>
      </c>
      <c r="I13" t="s">
        <v>14</v>
      </c>
    </row>
    <row r="14" spans="1:9">
      <c r="A14">
        <v>4347</v>
      </c>
      <c r="B14" t="s">
        <v>55</v>
      </c>
      <c r="C14" t="s">
        <v>56</v>
      </c>
      <c r="D14" t="s">
        <v>37</v>
      </c>
      <c r="E14" t="s">
        <v>32</v>
      </c>
      <c r="F14" t="s">
        <v>19</v>
      </c>
      <c r="G14">
        <v>7</v>
      </c>
      <c r="H14">
        <v>4250500</v>
      </c>
      <c r="I14" t="s">
        <v>57</v>
      </c>
    </row>
    <row r="15" spans="1:9">
      <c r="A15">
        <v>4255</v>
      </c>
      <c r="B15" t="s">
        <v>58</v>
      </c>
      <c r="C15" t="s">
        <v>59</v>
      </c>
      <c r="D15" t="s">
        <v>49</v>
      </c>
      <c r="E15" t="s">
        <v>49</v>
      </c>
      <c r="F15" t="s">
        <v>23</v>
      </c>
      <c r="G15">
        <v>0</v>
      </c>
      <c r="H15">
        <v>12580920</v>
      </c>
      <c r="I15" t="s">
        <v>14</v>
      </c>
    </row>
    <row r="16" spans="1:9">
      <c r="A16">
        <v>4337</v>
      </c>
      <c r="B16" t="s">
        <v>60</v>
      </c>
      <c r="C16" t="s">
        <v>61</v>
      </c>
      <c r="D16" t="s">
        <v>27</v>
      </c>
      <c r="E16" t="s">
        <v>27</v>
      </c>
      <c r="F16" t="s">
        <v>19</v>
      </c>
      <c r="G16">
        <v>0</v>
      </c>
      <c r="H16">
        <v>22077810</v>
      </c>
      <c r="I16" t="s">
        <v>14</v>
      </c>
    </row>
    <row r="17" spans="1:9">
      <c r="A17">
        <v>4346</v>
      </c>
      <c r="B17" t="s">
        <v>62</v>
      </c>
      <c r="C17" t="s">
        <v>63</v>
      </c>
      <c r="D17" t="s">
        <v>37</v>
      </c>
      <c r="E17" t="s">
        <v>37</v>
      </c>
      <c r="F17" t="s">
        <v>19</v>
      </c>
      <c r="G17">
        <v>0</v>
      </c>
      <c r="H17">
        <v>5061000</v>
      </c>
      <c r="I17" t="s">
        <v>64</v>
      </c>
    </row>
    <row r="18" spans="1:9">
      <c r="A18">
        <v>4285</v>
      </c>
      <c r="B18" t="s">
        <v>65</v>
      </c>
      <c r="C18" t="s">
        <v>66</v>
      </c>
      <c r="D18" t="s">
        <v>17</v>
      </c>
      <c r="E18" t="s">
        <v>32</v>
      </c>
      <c r="F18" t="s">
        <v>19</v>
      </c>
      <c r="G18">
        <v>31</v>
      </c>
      <c r="H18">
        <v>61587900</v>
      </c>
      <c r="I18" t="s">
        <v>14</v>
      </c>
    </row>
    <row r="19" spans="1:9">
      <c r="A19">
        <v>4335</v>
      </c>
      <c r="B19" t="s">
        <v>67</v>
      </c>
      <c r="C19" t="s">
        <v>68</v>
      </c>
      <c r="D19" t="s">
        <v>27</v>
      </c>
      <c r="E19" t="s">
        <v>27</v>
      </c>
      <c r="F19" t="s">
        <v>19</v>
      </c>
      <c r="G19">
        <v>0</v>
      </c>
      <c r="H19">
        <v>1200000</v>
      </c>
      <c r="I19" t="s">
        <v>14</v>
      </c>
    </row>
    <row r="20" spans="1:9">
      <c r="A20">
        <v>4338</v>
      </c>
      <c r="B20" t="s">
        <v>69</v>
      </c>
      <c r="C20" t="s">
        <v>70</v>
      </c>
      <c r="D20" t="s">
        <v>27</v>
      </c>
      <c r="E20" t="s">
        <v>27</v>
      </c>
      <c r="F20" t="s">
        <v>23</v>
      </c>
      <c r="G20">
        <v>0</v>
      </c>
      <c r="H20">
        <v>810000</v>
      </c>
      <c r="I20" t="s">
        <v>14</v>
      </c>
    </row>
    <row r="21" spans="1:9">
      <c r="A21">
        <v>4172</v>
      </c>
      <c r="B21" t="s">
        <v>71</v>
      </c>
      <c r="C21" t="s">
        <v>29</v>
      </c>
      <c r="D21" t="s">
        <v>11</v>
      </c>
      <c r="E21" t="s">
        <v>12</v>
      </c>
      <c r="F21" t="s">
        <v>23</v>
      </c>
      <c r="G21">
        <v>31</v>
      </c>
      <c r="H21">
        <v>8116829</v>
      </c>
      <c r="I21" t="s">
        <v>14</v>
      </c>
    </row>
    <row r="22" spans="1:9">
      <c r="A22">
        <v>4334</v>
      </c>
      <c r="B22" t="s">
        <v>72</v>
      </c>
      <c r="C22" t="s">
        <v>73</v>
      </c>
      <c r="D22" t="s">
        <v>27</v>
      </c>
      <c r="E22" t="s">
        <v>27</v>
      </c>
      <c r="F22" t="s">
        <v>23</v>
      </c>
      <c r="G22">
        <v>0</v>
      </c>
      <c r="H22">
        <v>11516420</v>
      </c>
      <c r="I22" t="s">
        <v>14</v>
      </c>
    </row>
    <row r="23" spans="1:9">
      <c r="F23">
        <f>COUNTA(H2:H22)</f>
        <v>21</v>
      </c>
      <c r="H23">
        <f>SUM(H2:H22)</f>
        <v>0</v>
      </c>
    </row>
    <row r="25" spans="1:9">
      <c r="C25" t="s">
        <v>5</v>
      </c>
      <c r="D25" t="s">
        <v>74</v>
      </c>
      <c r="E25" t="s">
        <v>75</v>
      </c>
      <c r="F25" t="s">
        <v>7</v>
      </c>
      <c r="G25" t="s">
        <v>76</v>
      </c>
    </row>
    <row r="26" spans="1:9">
      <c r="C26" t="s">
        <v>13</v>
      </c>
      <c r="D26">
        <f>COUNTA(H2)</f>
        <v>1</v>
      </c>
      <c r="E26" s="1">
        <f>D26/F23</f>
        <v>0.04761904761904762</v>
      </c>
      <c r="F26">
        <f>SUM(H2)</f>
        <v>0</v>
      </c>
      <c r="G26" s="1" t="str">
        <f>F26/H23</f>
        <v>0</v>
      </c>
    </row>
    <row r="27" spans="1:9">
      <c r="C27" t="s">
        <v>19</v>
      </c>
      <c r="D27">
        <f>COUNTA(H3,H5,H7,H8,H9,H10,H11,H12,H13,H14,H16,H17,H18,H19)</f>
        <v>14</v>
      </c>
      <c r="E27" s="1">
        <f>D27/F23</f>
        <v>0.6666666666666666</v>
      </c>
      <c r="F27">
        <f>SUM(H3,H5,H7,H8,H9,H10,H11,H12,H13,H14,H16,H17,H18,H19)</f>
        <v>0</v>
      </c>
      <c r="G27" s="1" t="str">
        <f>F27/H23</f>
        <v>0</v>
      </c>
    </row>
    <row r="28" spans="1:9">
      <c r="C28" t="s">
        <v>23</v>
      </c>
      <c r="D28">
        <f>COUNTA(H4,H6,H15,H20,H21,H22)</f>
        <v>6</v>
      </c>
      <c r="E28" s="1">
        <f>D28/F23</f>
        <v>0.2857142857142857</v>
      </c>
      <c r="F28">
        <f>SUM(H4,H6,H15,H20,H21,H22)</f>
        <v>0</v>
      </c>
      <c r="G28" s="1" t="str">
        <f>F28/H23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Estado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Hernandez</dc:creator>
  <cp:lastModifiedBy>Rodrigo Hernandez</cp:lastModifiedBy>
  <dcterms:created xsi:type="dcterms:W3CDTF">2010-06-07T13:27:07-05:00</dcterms:created>
  <dcterms:modified xsi:type="dcterms:W3CDTF">2010-06-07T13:27:07-05:00</dcterms:modified>
  <dc:title>Listado de propuestas por estado</dc:title>
  <dc:description>Listado de propuestas por estado.</dc:description>
  <dc:subject>Listado de propuestas por estado</dc:subject>
  <cp:keywords>propuestas estado</cp:keywords>
  <cp:category>Propuestas</cp:category>
</cp:coreProperties>
</file>