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<sst xmlns="http://schemas.openxmlformats.org/spreadsheetml/2006/main" uniqueCount="37">
  <si>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</si>
  <si>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</si>
  <si>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</si>
  <si>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</si>
  <si>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</si>
  <si>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</si>
  <si>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</si>
  <si>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</si>
  <si>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</si>
  <si>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Modelación Numéri Clinica Santa Fé -  ANDRES OTERO</t>
  </si>
  <si>
    <t>ANDRES OTERO</t>
  </si>
  <si>
    <t>2012-10-01</t>
  </si>
  <si>
    <t>2012-11-01</t>
  </si>
  <si>
    <t>Aprobada</t>
  </si>
  <si>
    <t>BOGOTA</t>
  </si>
  <si>
    <t>INS Edificio Tierr - ALDEA APOTEMA DESARROLLOS SAS</t>
  </si>
  <si>
    <t>EDIFICIO TIERRA FIRME</t>
  </si>
  <si>
    <t>DP  puente de los clubes (Briceño) - SPIRAL</t>
  </si>
  <si>
    <t>SPIRAL INGENIERIA</t>
  </si>
  <si>
    <t>2012-10-02</t>
  </si>
  <si>
    <t>Prueba de transferencia de carga - CONFASE S.A</t>
  </si>
  <si>
    <t>CONFASE S.A.</t>
  </si>
  <si>
    <t>2012-10-19</t>
  </si>
  <si>
    <t>PIT  de 6 Pilotes en muelle 2 y 3 de buenaven- GEO</t>
  </si>
  <si>
    <t>Geofundaciones</t>
  </si>
  <si>
    <t>2012-10-26</t>
  </si>
  <si>
    <t>2012-11-07</t>
  </si>
  <si>
    <t>BUENAVENTURA</t>
  </si>
  <si>
    <t>EE a nivel Fase 3 Troncal del Pacífico - Pedelta</t>
  </si>
  <si>
    <t>PEDELTA</t>
  </si>
  <si>
    <t>2012-11-06</t>
  </si>
  <si>
    <t>En Seguimiento</t>
  </si>
  <si>
    <t>ES para casa de 3p  - ING JOSE CASTRO ALVARADO</t>
  </si>
  <si>
    <t>JOSE CASTRO ALVARADO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</si>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</sst>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3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5371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31</v>
      </c>
      <c r="H2">
        <v>4127750</v>
      </c>
      <c r="I2" t="s">
        <v>14</v>
      </c>
    </row>
    <row r="3" spans="1:9">
      <c r="A3">
        <v>5381</v>
      </c>
      <c r="B3" t="s">
        <v>15</v>
      </c>
      <c r="C3" t="s">
        <v>16</v>
      </c>
      <c r="D3" t="s">
        <v>11</v>
      </c>
      <c r="E3" t="s">
        <v>12</v>
      </c>
      <c r="F3" t="s">
        <v>13</v>
      </c>
      <c r="G3">
        <v>31</v>
      </c>
      <c r="H3">
        <v>9187500</v>
      </c>
      <c r="I3" t="s">
        <v>14</v>
      </c>
    </row>
    <row r="4" spans="1:9">
      <c r="A4">
        <v>5438</v>
      </c>
      <c r="B4" t="s">
        <v>17</v>
      </c>
      <c r="C4" t="s">
        <v>18</v>
      </c>
      <c r="D4" t="s">
        <v>19</v>
      </c>
      <c r="E4" t="s">
        <v>12</v>
      </c>
      <c r="F4" t="s">
        <v>13</v>
      </c>
      <c r="G4">
        <v>30</v>
      </c>
      <c r="H4">
        <v>4870000</v>
      </c>
      <c r="I4" t="s">
        <v>14</v>
      </c>
    </row>
    <row r="5" spans="1:9">
      <c r="A5">
        <v>5468</v>
      </c>
      <c r="B5" t="s">
        <v>20</v>
      </c>
      <c r="C5" t="s">
        <v>21</v>
      </c>
      <c r="D5" t="s">
        <v>22</v>
      </c>
      <c r="E5" t="s">
        <v>12</v>
      </c>
      <c r="F5" t="s">
        <v>13</v>
      </c>
      <c r="G5">
        <v>13</v>
      </c>
      <c r="H5">
        <v>4563010</v>
      </c>
      <c r="I5" t="s">
        <v>14</v>
      </c>
    </row>
    <row r="6" spans="1:9">
      <c r="A6">
        <v>5481</v>
      </c>
      <c r="B6" t="s">
        <v>23</v>
      </c>
      <c r="C6" t="s">
        <v>24</v>
      </c>
      <c r="D6" t="s">
        <v>25</v>
      </c>
      <c r="E6" t="s">
        <v>26</v>
      </c>
      <c r="F6" t="s">
        <v>13</v>
      </c>
      <c r="G6">
        <v>12.0416666667</v>
      </c>
      <c r="H6">
        <v>1910000</v>
      </c>
      <c r="I6" t="s">
        <v>27</v>
      </c>
    </row>
    <row r="7" spans="1:9">
      <c r="A7">
        <v>5494</v>
      </c>
      <c r="B7" t="s">
        <v>28</v>
      </c>
      <c r="C7" t="s">
        <v>29</v>
      </c>
      <c r="D7" t="s">
        <v>30</v>
      </c>
      <c r="E7" t="s">
        <v>30</v>
      </c>
      <c r="F7" t="s">
        <v>31</v>
      </c>
      <c r="G7">
        <v>0</v>
      </c>
      <c r="H7">
        <v>21152600</v>
      </c>
      <c r="I7" t="s">
        <v>14</v>
      </c>
    </row>
    <row r="8" spans="1:9">
      <c r="A8">
        <v>5495</v>
      </c>
      <c r="B8" t="s">
        <v>32</v>
      </c>
      <c r="C8" t="s">
        <v>33</v>
      </c>
      <c r="D8" t="s">
        <v>26</v>
      </c>
      <c r="E8" t="s">
        <v>26</v>
      </c>
      <c r="F8" t="s">
        <v>31</v>
      </c>
      <c r="G8">
        <v>0</v>
      </c>
      <c r="H8">
        <v>3895000</v>
      </c>
      <c r="I8" t="s">
        <v>14</v>
      </c>
    </row>
    <row r="9" spans="1:9">
      <c r="F9">
        <f>COUNTA(H2:H8)</f>
        <v>7</v>
      </c>
      <c r="H9">
        <f>SUM(H2:H8)</f>
        <v>49705860</v>
      </c>
    </row>
    <row r="11" spans="1:9">
      <c r="C11" t="s">
        <v>5</v>
      </c>
      <c r="D11" t="s">
        <v>34</v>
      </c>
      <c r="E11" t="s">
        <v>35</v>
      </c>
      <c r="F11" t="s">
        <v>7</v>
      </c>
      <c r="G11" t="s">
        <v>36</v>
      </c>
    </row>
    <row r="12" spans="1:9">
      <c r="C12" t="s">
        <v>13</v>
      </c>
      <c r="D12">
        <f>COUNTA(H2,H3,H4,H5,H6)</f>
        <v>5</v>
      </c>
      <c r="E12" s="1">
        <f>D12/F9</f>
        <v>0.714285714286</v>
      </c>
      <c r="F12">
        <f>SUM(H2,H3,H4,H5,H6)</f>
        <v>24658260</v>
      </c>
      <c r="G12" s="1">
        <f>F12/H9</f>
        <v>0.496083560369</v>
      </c>
    </row>
    <row r="13" spans="1:9">
      <c r="C13" t="s">
        <v>31</v>
      </c>
      <c r="D13">
        <f>COUNTA(H7,H8)</f>
        <v>2</v>
      </c>
      <c r="E13" s="1">
        <f>D13/F9</f>
        <v>0.285714285714</v>
      </c>
      <c r="F13">
        <f>SUM(H7,H8)</f>
        <v>25047600</v>
      </c>
      <c r="G13" s="1">
        <f>F13/H9</f>
        <v>0.503916439631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2012-11-09T09:30:34-05:00</dcterms:created>
  <dcterms:modified xsi:type="dcterms:W3CDTF">2012-11-09T09:30:34-05:00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