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Estado" sheetId="1" r:id="rId4"/>
  </sheets>
  <definedNames/>
  <calcPr calcId="124519" calcMode="auto" fullCalcOnLoad="1"/>
</workbook>
</file>

<file path=xl/sharedStrings.xml><?xml version="1.0" encoding="utf-8"?>
<sst xmlns="http://schemas.openxmlformats.org/spreadsheetml/2006/main" uniqueCount="72">
  <si>
    <t>PES</t>
  </si>
  <si>
    <t>Proyecto</t>
  </si>
  <si>
    <t>Cliente</t>
  </si>
  <si>
    <t>Entrada</t>
  </si>
  <si>
    <t>Salida</t>
  </si>
  <si>
    <t>Estado</t>
  </si>
  <si>
    <t>Duración</t>
  </si>
  <si>
    <t>Valor</t>
  </si>
  <si>
    <t>Ciudad</t>
  </si>
  <si>
    <t>EG DiseÃ±o fase III variante Nordeste - ICESGA</t>
  </si>
  <si>
    <t>UNION TEMPORAL ICESGA</t>
  </si>
  <si>
    <t>2012-09-27</t>
  </si>
  <si>
    <t>2012-11-13</t>
  </si>
  <si>
    <t>Aprobada</t>
  </si>
  <si>
    <t>BOGOTA</t>
  </si>
  <si>
    <t>DP  puente de los clubes (Briceño) - SPIRAL</t>
  </si>
  <si>
    <t>SPIRAL INGENIERIA</t>
  </si>
  <si>
    <t>2012-10-02</t>
  </si>
  <si>
    <t>2012-11-01</t>
  </si>
  <si>
    <t>PIT  de 6 Pilotes en muelle 2 y 3 de buenaven- GEO</t>
  </si>
  <si>
    <t>Geofundaciones</t>
  </si>
  <si>
    <t>2012-10-26</t>
  </si>
  <si>
    <t>2012-11-07</t>
  </si>
  <si>
    <t>BUENAVENTURA</t>
  </si>
  <si>
    <t>Deflectometria conce Hatovial - CONCESION HATOVIAL</t>
  </si>
  <si>
    <t>EDL SAS...</t>
  </si>
  <si>
    <t>2012-11-19</t>
  </si>
  <si>
    <t>EE a nivel Fase 3 Troncal del Pacífico - Pedelta</t>
  </si>
  <si>
    <t>PEDELTA</t>
  </si>
  <si>
    <t>2012-11-06</t>
  </si>
  <si>
    <t>En Seguimiento</t>
  </si>
  <si>
    <t>ES para casa de 3p  - ING JOSE CASTRO ALVARADO</t>
  </si>
  <si>
    <t>JOSE CASTRO ALVARADO</t>
  </si>
  <si>
    <t xml:space="preserve"> AcompaÃ±amiento Cune - CSO</t>
  </si>
  <si>
    <t>Concesion Sabana de Occidente</t>
  </si>
  <si>
    <t>2012-11-09</t>
  </si>
  <si>
    <t>FWD de 3km de via K72 100 a  K75 200 Bta - CSO</t>
  </si>
  <si>
    <t>ERM lote carrera 7 Calle183 CONSTRUCTORA NELEKONAR</t>
  </si>
  <si>
    <t>CONSTRUCTORA NELEKONAR S.A.</t>
  </si>
  <si>
    <t>PERF para EG de puentes - CASS CONSTRUCCIONES</t>
  </si>
  <si>
    <t xml:space="preserve">CASS CONSTRUCCIONES </t>
  </si>
  <si>
    <t>Estudios a nivel Fase 3  K20 000 a K35 - LATINCO</t>
  </si>
  <si>
    <t>LATINCO S.A.</t>
  </si>
  <si>
    <t>ES para casa a las afueras BtÃ¡-JORGE A ORDOÃÂÃÂEZ</t>
  </si>
  <si>
    <t>JORGE A ORDOÃÂEZ</t>
  </si>
  <si>
    <t>EG Puentes peatonales Medellin - FCC COLOMBIA SAS</t>
  </si>
  <si>
    <t>FCC COLOMBIA SAS.</t>
  </si>
  <si>
    <t>MEDELLIN</t>
  </si>
  <si>
    <t>INST Lectura de Instrum en barranquilla - GEOCING</t>
  </si>
  <si>
    <t>GEOCING SAS</t>
  </si>
  <si>
    <t>2012-11-14</t>
  </si>
  <si>
    <t>BARRANQUILLA</t>
  </si>
  <si>
    <t>INST  Calarca - 2 piezometros - ALEJANDRA OTALORA</t>
  </si>
  <si>
    <t>INST InstrumentaciÃ³n Cune y via - CSO</t>
  </si>
  <si>
    <t>CONCESIOÂN SABANA DE OCCIDENTE</t>
  </si>
  <si>
    <t>2012-11-16</t>
  </si>
  <si>
    <t>Acomp RecalibraciÃ³n y revision diseÃ±o Tunel - CSO</t>
  </si>
  <si>
    <t>FWD Evaluacion estru  circunvalar - CONSORCIO HLC</t>
  </si>
  <si>
    <t>CONSORCIO HLC</t>
  </si>
  <si>
    <t>INST Instrumentacion via Honda  INGENIERIA DE VIAS</t>
  </si>
  <si>
    <t>INGENIERIA DE VIAS</t>
  </si>
  <si>
    <t>GUADUAS</t>
  </si>
  <si>
    <t>PIT de Pilotes  - FUNDACION GIMNASIO CAMPESTRE</t>
  </si>
  <si>
    <t>FUNDACIÃÂN GIMNASIO CAMPESTRE</t>
  </si>
  <si>
    <t>EE  de 4 Sitios inesta via BtÃ¡ - La mesa - DEVISAB</t>
  </si>
  <si>
    <t>DEVISAB</t>
  </si>
  <si>
    <t>MOSQUERA</t>
  </si>
  <si>
    <t xml:space="preserve"> Prueba de Carga EstÃ¡tica Muelle Buenaventura - GEO</t>
  </si>
  <si>
    <t>Por Hacer</t>
  </si>
  <si>
    <t># Propuestas</t>
  </si>
  <si>
    <t>%</t>
  </si>
  <si>
    <t>% valor</t>
  </si>
</sst>
</file>

<file path=xl/styles.xml><?xml version="1.0" encoding="utf-8"?>
<styleSheet xmlns="http://schemas.openxmlformats.org/spreadsheetml/2006/main" xml:space="preserve">
  <numFmts count="0"/>
  <fonts count="1">
    <font>
      <name val="Calibri"/>
      <sz val="11"/>
      <b val="0"/>
      <i val="0"/>
      <u val="none"/>
      <strike val="0"/>
      <color rgb="FF000000"/>
    </font>
  </fonts>
  <fills count="2">
    <fill>
      <patternFill patternType="none">
        <fgColor rgb="FFFFFFFF"/>
        <bgColor rgb="FF000000"/>
      </patternFill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I29"/>
  <sheetViews>
    <sheetView tabSelected="1" workbookViewId="0" showGridLines="true" showRowColHeaders="1"/>
  </sheetViews>
  <sheetFormatPr defaultRowHeight="12.75" outlineLevelRow="0" outlineLevelCol="0"/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>
      <c r="A2">
        <v>5425</v>
      </c>
      <c r="B2" t="s">
        <v>9</v>
      </c>
      <c r="C2" t="s">
        <v>10</v>
      </c>
      <c r="D2" t="s">
        <v>11</v>
      </c>
      <c r="E2" t="s">
        <v>12</v>
      </c>
      <c r="F2" t="s">
        <v>13</v>
      </c>
      <c r="G2">
        <v>47.0416666667</v>
      </c>
      <c r="H2">
        <v>105649000</v>
      </c>
      <c r="I2" t="s">
        <v>14</v>
      </c>
    </row>
    <row r="3" spans="1:9">
      <c r="A3">
        <v>5438</v>
      </c>
      <c r="B3" t="s">
        <v>15</v>
      </c>
      <c r="C3" t="s">
        <v>16</v>
      </c>
      <c r="D3" t="s">
        <v>17</v>
      </c>
      <c r="E3" t="s">
        <v>18</v>
      </c>
      <c r="F3" t="s">
        <v>13</v>
      </c>
      <c r="G3">
        <v>30</v>
      </c>
      <c r="H3">
        <v>4870000</v>
      </c>
      <c r="I3" t="s">
        <v>14</v>
      </c>
    </row>
    <row r="4" spans="1:9">
      <c r="A4">
        <v>5481</v>
      </c>
      <c r="B4" t="s">
        <v>19</v>
      </c>
      <c r="C4" t="s">
        <v>20</v>
      </c>
      <c r="D4" t="s">
        <v>21</v>
      </c>
      <c r="E4" t="s">
        <v>22</v>
      </c>
      <c r="F4" t="s">
        <v>13</v>
      </c>
      <c r="G4">
        <v>12.0416666667</v>
      </c>
      <c r="H4">
        <v>1910000</v>
      </c>
      <c r="I4" t="s">
        <v>23</v>
      </c>
    </row>
    <row r="5" spans="1:9">
      <c r="A5">
        <v>5484</v>
      </c>
      <c r="B5" t="s">
        <v>24</v>
      </c>
      <c r="C5" t="s">
        <v>25</v>
      </c>
      <c r="D5" t="s">
        <v>21</v>
      </c>
      <c r="E5" t="s">
        <v>26</v>
      </c>
      <c r="F5" t="s">
        <v>13</v>
      </c>
      <c r="G5">
        <v>24.0416666667</v>
      </c>
      <c r="H5">
        <v>20152500</v>
      </c>
      <c r="I5" t="s">
        <v>14</v>
      </c>
    </row>
    <row r="6" spans="1:9">
      <c r="A6">
        <v>5494</v>
      </c>
      <c r="B6" t="s">
        <v>27</v>
      </c>
      <c r="C6" t="s">
        <v>28</v>
      </c>
      <c r="D6" t="s">
        <v>29</v>
      </c>
      <c r="E6" t="s">
        <v>29</v>
      </c>
      <c r="F6" t="s">
        <v>30</v>
      </c>
      <c r="G6">
        <v>0</v>
      </c>
      <c r="H6">
        <v>106737400</v>
      </c>
      <c r="I6" t="s">
        <v>14</v>
      </c>
    </row>
    <row r="7" spans="1:9">
      <c r="A7">
        <v>5495</v>
      </c>
      <c r="B7" t="s">
        <v>31</v>
      </c>
      <c r="C7" t="s">
        <v>32</v>
      </c>
      <c r="D7" t="s">
        <v>22</v>
      </c>
      <c r="E7" t="s">
        <v>22</v>
      </c>
      <c r="F7" t="s">
        <v>30</v>
      </c>
      <c r="G7">
        <v>0</v>
      </c>
      <c r="H7">
        <v>3895000</v>
      </c>
      <c r="I7" t="s">
        <v>14</v>
      </c>
    </row>
    <row r="8" spans="1:9">
      <c r="A8">
        <v>5496</v>
      </c>
      <c r="B8" t="s">
        <v>33</v>
      </c>
      <c r="C8" t="s">
        <v>34</v>
      </c>
      <c r="D8" t="s">
        <v>35</v>
      </c>
      <c r="E8" t="s">
        <v>35</v>
      </c>
      <c r="F8" t="s">
        <v>30</v>
      </c>
      <c r="G8">
        <v>0</v>
      </c>
      <c r="H8">
        <v>221718084</v>
      </c>
      <c r="I8" t="s">
        <v>14</v>
      </c>
    </row>
    <row r="9" spans="1:9">
      <c r="A9">
        <v>5497</v>
      </c>
      <c r="B9" t="s">
        <v>36</v>
      </c>
      <c r="C9" t="s">
        <v>34</v>
      </c>
      <c r="D9" t="s">
        <v>35</v>
      </c>
      <c r="E9" t="s">
        <v>35</v>
      </c>
      <c r="F9" t="s">
        <v>30</v>
      </c>
      <c r="G9">
        <v>0</v>
      </c>
      <c r="H9">
        <v>2000000</v>
      </c>
      <c r="I9" t="s">
        <v>14</v>
      </c>
    </row>
    <row r="10" spans="1:9">
      <c r="A10">
        <v>5498</v>
      </c>
      <c r="B10" t="s">
        <v>37</v>
      </c>
      <c r="C10" t="s">
        <v>38</v>
      </c>
      <c r="D10" t="s">
        <v>35</v>
      </c>
      <c r="E10" t="s">
        <v>35</v>
      </c>
      <c r="F10" t="s">
        <v>30</v>
      </c>
      <c r="G10">
        <v>0</v>
      </c>
      <c r="H10">
        <v>26468280</v>
      </c>
      <c r="I10" t="s">
        <v>14</v>
      </c>
    </row>
    <row r="11" spans="1:9">
      <c r="A11">
        <v>5499</v>
      </c>
      <c r="B11" t="s">
        <v>39</v>
      </c>
      <c r="C11" t="s">
        <v>40</v>
      </c>
      <c r="D11" t="s">
        <v>35</v>
      </c>
      <c r="E11" t="s">
        <v>35</v>
      </c>
      <c r="F11" t="s">
        <v>30</v>
      </c>
      <c r="G11">
        <v>0</v>
      </c>
      <c r="H11">
        <v>59981571</v>
      </c>
      <c r="I11" t="s">
        <v>14</v>
      </c>
    </row>
    <row r="12" spans="1:9">
      <c r="A12">
        <v>5500</v>
      </c>
      <c r="B12" t="s">
        <v>41</v>
      </c>
      <c r="C12" t="s">
        <v>42</v>
      </c>
      <c r="D12" t="s">
        <v>35</v>
      </c>
      <c r="E12" t="s">
        <v>35</v>
      </c>
      <c r="F12" t="s">
        <v>30</v>
      </c>
      <c r="G12">
        <v>0</v>
      </c>
      <c r="H12">
        <v>363946000</v>
      </c>
      <c r="I12" t="s">
        <v>14</v>
      </c>
    </row>
    <row r="13" spans="1:9">
      <c r="A13">
        <v>5501</v>
      </c>
      <c r="B13" t="s">
        <v>43</v>
      </c>
      <c r="C13" t="s">
        <v>44</v>
      </c>
      <c r="D13" t="s">
        <v>35</v>
      </c>
      <c r="E13" t="s">
        <v>35</v>
      </c>
      <c r="F13" t="s">
        <v>30</v>
      </c>
      <c r="G13">
        <v>0</v>
      </c>
      <c r="H13">
        <v>3825000</v>
      </c>
      <c r="I13" t="s">
        <v>14</v>
      </c>
    </row>
    <row r="14" spans="1:9">
      <c r="A14">
        <v>5502</v>
      </c>
      <c r="B14" t="s">
        <v>45</v>
      </c>
      <c r="C14" t="s">
        <v>46</v>
      </c>
      <c r="D14" t="s">
        <v>35</v>
      </c>
      <c r="E14" t="s">
        <v>35</v>
      </c>
      <c r="F14" t="s">
        <v>30</v>
      </c>
      <c r="G14">
        <v>0</v>
      </c>
      <c r="H14">
        <v>140965000</v>
      </c>
      <c r="I14" t="s">
        <v>47</v>
      </c>
    </row>
    <row r="15" spans="1:9">
      <c r="A15">
        <v>5503</v>
      </c>
      <c r="B15" t="s">
        <v>48</v>
      </c>
      <c r="C15" t="s">
        <v>49</v>
      </c>
      <c r="D15" t="s">
        <v>50</v>
      </c>
      <c r="E15" t="s">
        <v>50</v>
      </c>
      <c r="F15" t="s">
        <v>30</v>
      </c>
      <c r="G15">
        <v>0</v>
      </c>
      <c r="H15">
        <v>4500000</v>
      </c>
      <c r="I15" t="s">
        <v>51</v>
      </c>
    </row>
    <row r="16" spans="1:9">
      <c r="A16">
        <v>5504</v>
      </c>
      <c r="B16" t="s">
        <v>52</v>
      </c>
      <c r="C16" t="s">
        <v>49</v>
      </c>
      <c r="D16" t="s">
        <v>50</v>
      </c>
      <c r="E16" t="s">
        <v>50</v>
      </c>
      <c r="F16" t="s">
        <v>30</v>
      </c>
      <c r="G16">
        <v>0</v>
      </c>
      <c r="H16">
        <v>11735820</v>
      </c>
      <c r="I16" t="s">
        <v>14</v>
      </c>
    </row>
    <row r="17" spans="1:9">
      <c r="A17">
        <v>5505</v>
      </c>
      <c r="B17" t="s">
        <v>53</v>
      </c>
      <c r="C17" t="s">
        <v>54</v>
      </c>
      <c r="D17" t="s">
        <v>55</v>
      </c>
      <c r="E17" t="s">
        <v>55</v>
      </c>
      <c r="F17" t="s">
        <v>30</v>
      </c>
      <c r="G17">
        <v>0</v>
      </c>
      <c r="H17">
        <v>349624368</v>
      </c>
      <c r="I17" t="s">
        <v>14</v>
      </c>
    </row>
    <row r="18" spans="1:9">
      <c r="A18">
        <v>5506</v>
      </c>
      <c r="B18" t="s">
        <v>56</v>
      </c>
      <c r="C18" t="s">
        <v>54</v>
      </c>
      <c r="D18" t="s">
        <v>55</v>
      </c>
      <c r="E18" t="s">
        <v>55</v>
      </c>
      <c r="F18" t="s">
        <v>30</v>
      </c>
      <c r="G18">
        <v>0</v>
      </c>
      <c r="H18">
        <v>33114834</v>
      </c>
      <c r="I18" t="s">
        <v>14</v>
      </c>
    </row>
    <row r="19" spans="1:9">
      <c r="A19">
        <v>5507</v>
      </c>
      <c r="B19" t="s">
        <v>57</v>
      </c>
      <c r="C19" t="s">
        <v>58</v>
      </c>
      <c r="D19" t="s">
        <v>55</v>
      </c>
      <c r="E19" t="s">
        <v>55</v>
      </c>
      <c r="F19" t="s">
        <v>30</v>
      </c>
      <c r="G19">
        <v>0</v>
      </c>
      <c r="H19">
        <v>4500000</v>
      </c>
      <c r="I19" t="s">
        <v>14</v>
      </c>
    </row>
    <row r="20" spans="1:9">
      <c r="A20">
        <v>5508</v>
      </c>
      <c r="B20" t="s">
        <v>59</v>
      </c>
      <c r="C20" t="s">
        <v>60</v>
      </c>
      <c r="D20" t="s">
        <v>55</v>
      </c>
      <c r="E20" t="s">
        <v>55</v>
      </c>
      <c r="F20" t="s">
        <v>30</v>
      </c>
      <c r="G20">
        <v>0</v>
      </c>
      <c r="H20">
        <v>99362500</v>
      </c>
      <c r="I20" t="s">
        <v>61</v>
      </c>
    </row>
    <row r="21" spans="1:9">
      <c r="A21">
        <v>5509</v>
      </c>
      <c r="B21" t="s">
        <v>62</v>
      </c>
      <c r="C21" t="s">
        <v>63</v>
      </c>
      <c r="D21" t="s">
        <v>55</v>
      </c>
      <c r="E21" t="s">
        <v>55</v>
      </c>
      <c r="F21" t="s">
        <v>30</v>
      </c>
      <c r="G21">
        <v>0</v>
      </c>
      <c r="H21">
        <v>8320000</v>
      </c>
      <c r="I21" t="s">
        <v>14</v>
      </c>
    </row>
    <row r="22" spans="1:9">
      <c r="A22">
        <v>5510</v>
      </c>
      <c r="B22" t="s">
        <v>64</v>
      </c>
      <c r="C22" t="s">
        <v>65</v>
      </c>
      <c r="D22" t="s">
        <v>55</v>
      </c>
      <c r="E22" t="s">
        <v>55</v>
      </c>
      <c r="F22" t="s">
        <v>30</v>
      </c>
      <c r="G22">
        <v>0</v>
      </c>
      <c r="H22">
        <v>106582892</v>
      </c>
      <c r="I22" t="s">
        <v>66</v>
      </c>
    </row>
    <row r="23" spans="1:9">
      <c r="A23">
        <v>5511</v>
      </c>
      <c r="B23" t="s">
        <v>67</v>
      </c>
      <c r="C23" t="s">
        <v>20</v>
      </c>
      <c r="D23" t="s">
        <v>26</v>
      </c>
      <c r="E23" t="s">
        <v>26</v>
      </c>
      <c r="F23" t="s">
        <v>68</v>
      </c>
      <c r="G23">
        <v>0</v>
      </c>
      <c r="H23"/>
      <c r="I23" t="s">
        <v>14</v>
      </c>
    </row>
    <row r="24" spans="1:9">
      <c r="F24">
        <f>COUNTA(H2:H23)</f>
        <v>21</v>
      </c>
      <c r="H24">
        <f>SUM(H2:H23)</f>
        <v>1679858249</v>
      </c>
    </row>
    <row r="26" spans="1:9">
      <c r="C26" t="s">
        <v>5</v>
      </c>
      <c r="D26" t="s">
        <v>69</v>
      </c>
      <c r="E26" t="s">
        <v>70</v>
      </c>
      <c r="F26" t="s">
        <v>7</v>
      </c>
      <c r="G26" t="s">
        <v>71</v>
      </c>
    </row>
    <row r="27" spans="1:9">
      <c r="C27" t="s">
        <v>13</v>
      </c>
      <c r="D27">
        <f>COUNTA(H2,H3,H4,H5)</f>
        <v>4</v>
      </c>
      <c r="E27" s="1">
        <f>D27/F24</f>
        <v>0.190476190476</v>
      </c>
      <c r="F27">
        <f>SUM(H2,H3,H4,H5)</f>
        <v>132581500</v>
      </c>
      <c r="G27" s="1">
        <f>F27/H24</f>
        <v>0.0789242188017</v>
      </c>
    </row>
    <row r="28" spans="1:9">
      <c r="C28" t="s">
        <v>30</v>
      </c>
      <c r="D28">
        <f>COUNTA(H6,H7,H8,H9,H10,H11,H12,H13,H14,H15,H16,H17,H18,H19,H20,H21,H22)</f>
        <v>17</v>
      </c>
      <c r="E28" s="1">
        <f>D28/F24</f>
        <v>0.809523809524</v>
      </c>
      <c r="F28">
        <f>SUM(H6,H7,H8,H9,H10,H11,H12,H13,H14,H15,H16,H17,H18,H19,H20,H21,H22)</f>
        <v>1547276749</v>
      </c>
      <c r="G28" s="1">
        <f>F28/H24</f>
        <v>0.921075781198</v>
      </c>
    </row>
    <row r="29" spans="1:9">
      <c r="C29" t="s">
        <v>68</v>
      </c>
      <c r="D29">
        <f>COUNTA(H23)</f>
        <v>0</v>
      </c>
      <c r="E29" s="1">
        <f>D29/F24</f>
        <v>0</v>
      </c>
      <c r="F29">
        <f>SUM(H23)</f>
        <v>0</v>
      </c>
      <c r="G29" s="1">
        <f>F29/H24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Estado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Yoly marily barrera Hernadez</dc:creator>
  <cp:lastModifiedBy>Yoly marily barrera Hernadez</cp:lastModifiedBy>
  <dcterms:created xsi:type="dcterms:W3CDTF">2012-11-19T15:14:05-05:00</dcterms:created>
  <dcterms:modified xsi:type="dcterms:W3CDTF">2012-11-19T15:14:05-05:00</dcterms:modified>
  <dc:title>Listado de propuestas por estado</dc:title>
  <dc:description>Listado de propuestas por estado.</dc:description>
  <dc:subject>Listado de propuestas por estado</dc:subject>
  <cp:keywords>propuestas estado</cp:keywords>
  <cp:category>Propuestas</cp:category>
</cp:coreProperties>
</file>