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<sst xmlns="http://schemas.openxmlformats.org/spreadsheetml/2006/main" uniqueCount="131">
  <si>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</si>
  <si>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</si>
  <si>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</si>
  <si>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</si>
  <si>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</si>
  <si>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</si>
  <si>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</si>
  <si>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</si>
  <si>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</si>
  <si>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 xml:space="preserve"> EE 6 SI via Girardot - Mosquera - DEVISAB</t>
  </si>
  <si>
    <t>DEVISAB</t>
  </si>
  <si>
    <t>2012-07-27</t>
  </si>
  <si>
    <t>2012-11-21</t>
  </si>
  <si>
    <t>Aprobada</t>
  </si>
  <si>
    <t>GIRARDOT</t>
  </si>
  <si>
    <t>PERF. Perforaciones para Ituango - CONSORCIO SAINC</t>
  </si>
  <si>
    <t xml:space="preserve">CONSORCIO SAINC </t>
  </si>
  <si>
    <t>2012-07-26</t>
  </si>
  <si>
    <t>2012-11-20</t>
  </si>
  <si>
    <t>ITUANGO</t>
  </si>
  <si>
    <t>EG DiseÃ±o fase III variante Nordeste - ICESGA</t>
  </si>
  <si>
    <t>UNION TEMPORAL ICESGA</t>
  </si>
  <si>
    <t>2012-09-27</t>
  </si>
  <si>
    <t>2012-11-13</t>
  </si>
  <si>
    <t>BOGOTA</t>
  </si>
  <si>
    <t>DP  puente de los clubes (Briceño) - SPIRAL</t>
  </si>
  <si>
    <t>SPIRAL INGENIERIA</t>
  </si>
  <si>
    <t>2012-10-02</t>
  </si>
  <si>
    <t>2012-11-01</t>
  </si>
  <si>
    <t>Deflectometria conce Hatovial - CONCESION HATOVIAL</t>
  </si>
  <si>
    <t>EDL SAS...</t>
  </si>
  <si>
    <t>2012-11-19</t>
  </si>
  <si>
    <t>EG Puente vehicular sobre Rio Negro-  PEDELTA</t>
  </si>
  <si>
    <t>PEDELTA</t>
  </si>
  <si>
    <t>EE a nivel Fase 3 Troncal del Pacífico - Pedelta</t>
  </si>
  <si>
    <t>2012-11-06</t>
  </si>
  <si>
    <t>En Seguimiento</t>
  </si>
  <si>
    <t>ES para casa de 3p  - ING JOSE CASTRO ALVARADO</t>
  </si>
  <si>
    <t>JOSE CASTRO ALVARADO</t>
  </si>
  <si>
    <t>2012-11-07</t>
  </si>
  <si>
    <t xml:space="preserve"> AcompaÃ±amiento Cune - CSO</t>
  </si>
  <si>
    <t>Concesion Sabana de Occidente</t>
  </si>
  <si>
    <t>2012-11-09</t>
  </si>
  <si>
    <t>FWD de 3km de via K72 100 a  K75 200 Bta - CSO</t>
  </si>
  <si>
    <t>2012-11-27</t>
  </si>
  <si>
    <t>ERM lote carrera 7 Calle183 CONSTRUCTORA NELEKONAR</t>
  </si>
  <si>
    <t>CONSTRUCTORA NELEKONAR S.A.</t>
  </si>
  <si>
    <t>PERF para EG de puentes - CASS CONSTRUCCIONES</t>
  </si>
  <si>
    <t xml:space="preserve">CASS CONSTRUCCIONES </t>
  </si>
  <si>
    <t>Estudios a nivel Fase 3  K20 000 a K35 - LATINCO</t>
  </si>
  <si>
    <t>LATINCO S.A.</t>
  </si>
  <si>
    <t>ES para casa a las afueras BtÃ¡-JORGE A ORDOÃÂÃÂEZ</t>
  </si>
  <si>
    <t>JORGE A ORDOÃÂEZ</t>
  </si>
  <si>
    <t>EG Puentes peatonales Medellin - FCC COLOMBIA SAS</t>
  </si>
  <si>
    <t>FCC COLOMBIA SAS.</t>
  </si>
  <si>
    <t>MEDELLIN</t>
  </si>
  <si>
    <t>INST Lectura de Instrum en barranquilla - GEOCING</t>
  </si>
  <si>
    <t>GEOCING SAS</t>
  </si>
  <si>
    <t>2012-11-14</t>
  </si>
  <si>
    <t>BARRANQUILLA</t>
  </si>
  <si>
    <t>INST  Calarca - 2 piezometros - ALEJANDRA OTALORA</t>
  </si>
  <si>
    <t>INST InstrumentaciÃ³n Cune y via - CSO</t>
  </si>
  <si>
    <t>CONCESIOÂN SABANA DE OCCIDENTE</t>
  </si>
  <si>
    <t>2012-11-16</t>
  </si>
  <si>
    <t>Acomp Recalibracion y revision diseÃ±o Tunel - CSO</t>
  </si>
  <si>
    <t>CONCESIOÃÂN SABANA DE OCCIDENTE</t>
  </si>
  <si>
    <t>FWD Evaluacion estru  circunvalar - CONSORCIO HLC</t>
  </si>
  <si>
    <t>CONSORCIO HLC</t>
  </si>
  <si>
    <t>INST Instrumentacion via Honda  INGENIERIA DE VIAS</t>
  </si>
  <si>
    <t>INGENIERIA DE VIAS</t>
  </si>
  <si>
    <t>GUADUAS</t>
  </si>
  <si>
    <t>PIT de Pilotes  - FUNDACION GIMNASIO CAMPESTRE</t>
  </si>
  <si>
    <t>FUNDACIOÂN GIMNASIO CAMPESTRE</t>
  </si>
  <si>
    <t>EE  de 4 Sitios inesta via Bta - La mesa - DEVISAB</t>
  </si>
  <si>
    <t>MOSQUERA</t>
  </si>
  <si>
    <t>Prueba de Carga Estatica Muelle Buenaventura - GEO</t>
  </si>
  <si>
    <t>Geofundaciones</t>
  </si>
  <si>
    <t>2012-11-26</t>
  </si>
  <si>
    <t>EE curva el chilin viÂ­a Bogota-Villeta - CSO</t>
  </si>
  <si>
    <t>VILLETA</t>
  </si>
  <si>
    <t>DiseÃ±o del muro 8 del tramo 3  Bta - Villeta - CSO</t>
  </si>
  <si>
    <t>DP para vÃia de acceso a una locacion - SPIRAL</t>
  </si>
  <si>
    <t>YOPAL</t>
  </si>
  <si>
    <t>Inst Edificio Tierr- ALDEA APOTEMA DESARROLLOS SAS</t>
  </si>
  <si>
    <t>EDIFICIO TIERRA FIRME</t>
  </si>
  <si>
    <t>ES edificio de Oficinas - SOKO INDUSTRIAL S.A</t>
  </si>
  <si>
    <t>SOKO EMPRESARIAL S.A.</t>
  </si>
  <si>
    <t>EG y geologicos a nivel de 20km   - HIDROCONSULTA</t>
  </si>
  <si>
    <t>HIDROCONSULTAS SAS.</t>
  </si>
  <si>
    <t>Mediciones Rugosidad- CONSORCIO VIAS DEL CENTRO</t>
  </si>
  <si>
    <t>CONSORCIO VIAS DEL CENTRO</t>
  </si>
  <si>
    <t>2012-11-23</t>
  </si>
  <si>
    <t>MANIZALES</t>
  </si>
  <si>
    <t>EG y geologicos de 4.2km de Poliduc - ULLOA Y DIEZ</t>
  </si>
  <si>
    <t>ULLOAYDIEZ LTDA</t>
  </si>
  <si>
    <t xml:space="preserve"> EG de tres puentes vehiculares y 4box - PEDELTA</t>
  </si>
  <si>
    <t>MONTERIA</t>
  </si>
  <si>
    <t>ES para proyecto Parque Industrial - TEKNO S.A</t>
  </si>
  <si>
    <t>TEKNO S.A</t>
  </si>
  <si>
    <t>ES para proyecto Parque - INVERSIONES ANGOLO S.A</t>
  </si>
  <si>
    <t>INVERSIONES ANGOLO S.A.</t>
  </si>
  <si>
    <t>Estudios  nivel Fase II- CONSORCIO VIAS DEL CENTRO</t>
  </si>
  <si>
    <t>Estudios a nivel Fase - CONSORCIO VIAS DEL CENTRO</t>
  </si>
  <si>
    <t xml:space="preserve"> ESpara proyectos de vivienda - CAJA DE VIVIENDA</t>
  </si>
  <si>
    <t>CAJA DE VIVIENDA</t>
  </si>
  <si>
    <t>Por Hacer</t>
  </si>
  <si>
    <t>AcompaÃ±amiento durante la construccion - INGENAL</t>
  </si>
  <si>
    <t xml:space="preserve">INGENAL ARQUITECTURA </t>
  </si>
  <si>
    <t>Es y DiseÃ±o de Pavimento  para lote - BAVARIA</t>
  </si>
  <si>
    <t>2012-11-29</t>
  </si>
  <si>
    <t>ES para casa de 2p en Meseyeguas - MANSERNAS LTDA</t>
  </si>
  <si>
    <t>MANSERNAS LTDA.</t>
  </si>
  <si>
    <t>ES para locaciones petroleras  - ULLOA Y DIEZ</t>
  </si>
  <si>
    <t>EG Complementacin de sitio inestable- CONCAY</t>
  </si>
  <si>
    <t>Concay S.A</t>
  </si>
  <si>
    <t>Verificacion de capac - AZTECA COMUNICACIONES</t>
  </si>
  <si>
    <t>AZTECA COMUNICACIONES SUCURSAL COLOMBIA</t>
  </si>
  <si>
    <t>Mediciones de iri de 7.2km - MAB INGENIERIA</t>
  </si>
  <si>
    <t xml:space="preserve">MAB INGENIERIA DE VALOR </t>
  </si>
  <si>
    <t>ES proyecto de townhouse- MONTEARROYO GRAN RESERVA</t>
  </si>
  <si>
    <t>PROYECTRO MONTEARROYO GRAN RESERVA</t>
  </si>
  <si>
    <t>PIT Pilotes Proyecto Alborada 140 - LEIMEN MENDOZA</t>
  </si>
  <si>
    <t>PROYECTO ALBORADA 140</t>
  </si>
  <si>
    <t>EG ES y diseÃ±o de pavimento de vias - BAVARIA</t>
  </si>
  <si>
    <t>BAVARIA S.A.</t>
  </si>
  <si>
    <t>2012-11-30</t>
  </si>
  <si>
    <t>EG 24 puentes vehiculares - Cordoba - PEDELTA</t>
  </si>
  <si>
    <t>DiseÃ±o de los muros 18 y 19  del tramo 3 - CSO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</si>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</sst>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7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5335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117.041666667</v>
      </c>
      <c r="H2">
        <v>232263124</v>
      </c>
      <c r="I2" t="s">
        <v>14</v>
      </c>
    </row>
    <row r="3" spans="1:9">
      <c r="A3">
        <v>5340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117.041666667</v>
      </c>
      <c r="H3">
        <v>404808300</v>
      </c>
      <c r="I3" t="s">
        <v>19</v>
      </c>
    </row>
    <row r="4" spans="1:9">
      <c r="A4">
        <v>5425</v>
      </c>
      <c r="B4" t="s">
        <v>20</v>
      </c>
      <c r="C4" t="s">
        <v>21</v>
      </c>
      <c r="D4" t="s">
        <v>22</v>
      </c>
      <c r="E4" t="s">
        <v>23</v>
      </c>
      <c r="F4" t="s">
        <v>13</v>
      </c>
      <c r="G4">
        <v>47.0416666667</v>
      </c>
      <c r="H4">
        <v>102310690</v>
      </c>
      <c r="I4" t="s">
        <v>24</v>
      </c>
    </row>
    <row r="5" spans="1:9">
      <c r="A5">
        <v>5438</v>
      </c>
      <c r="B5" t="s">
        <v>25</v>
      </c>
      <c r="C5" t="s">
        <v>26</v>
      </c>
      <c r="D5" t="s">
        <v>27</v>
      </c>
      <c r="E5" t="s">
        <v>28</v>
      </c>
      <c r="F5" t="s">
        <v>13</v>
      </c>
      <c r="G5">
        <v>30</v>
      </c>
      <c r="H5">
        <v>4870000</v>
      </c>
      <c r="I5" t="s">
        <v>24</v>
      </c>
    </row>
    <row r="6" spans="1:9">
      <c r="A6">
        <v>5484</v>
      </c>
      <c r="B6" t="s">
        <v>29</v>
      </c>
      <c r="C6" t="s">
        <v>30</v>
      </c>
      <c r="D6" t="s">
        <v>31</v>
      </c>
      <c r="E6" t="s">
        <v>31</v>
      </c>
      <c r="F6" t="s">
        <v>13</v>
      </c>
      <c r="G6">
        <v>0</v>
      </c>
      <c r="H6">
        <v>20152500</v>
      </c>
      <c r="I6" t="s">
        <v>24</v>
      </c>
    </row>
    <row r="7" spans="1:9">
      <c r="A7">
        <v>5490</v>
      </c>
      <c r="B7" t="s">
        <v>32</v>
      </c>
      <c r="C7" t="s">
        <v>33</v>
      </c>
      <c r="D7" t="s">
        <v>18</v>
      </c>
      <c r="E7" t="s">
        <v>18</v>
      </c>
      <c r="F7" t="s">
        <v>13</v>
      </c>
      <c r="G7">
        <v>0</v>
      </c>
      <c r="H7">
        <v>70080755</v>
      </c>
      <c r="I7" t="s">
        <v>24</v>
      </c>
    </row>
    <row r="8" spans="1:9">
      <c r="A8">
        <v>5494</v>
      </c>
      <c r="B8" t="s">
        <v>34</v>
      </c>
      <c r="C8" t="s">
        <v>33</v>
      </c>
      <c r="D8" t="s">
        <v>35</v>
      </c>
      <c r="E8" t="s">
        <v>35</v>
      </c>
      <c r="F8" t="s">
        <v>36</v>
      </c>
      <c r="G8">
        <v>0</v>
      </c>
      <c r="H8">
        <v>106737400</v>
      </c>
      <c r="I8" t="s">
        <v>24</v>
      </c>
    </row>
    <row r="9" spans="1:9">
      <c r="A9">
        <v>5495</v>
      </c>
      <c r="B9" t="s">
        <v>37</v>
      </c>
      <c r="C9" t="s">
        <v>38</v>
      </c>
      <c r="D9" t="s">
        <v>39</v>
      </c>
      <c r="E9" t="s">
        <v>39</v>
      </c>
      <c r="F9" t="s">
        <v>36</v>
      </c>
      <c r="G9">
        <v>0</v>
      </c>
      <c r="H9">
        <v>3895000</v>
      </c>
      <c r="I9" t="s">
        <v>24</v>
      </c>
    </row>
    <row r="10" spans="1:9">
      <c r="A10">
        <v>5496</v>
      </c>
      <c r="B10" t="s">
        <v>40</v>
      </c>
      <c r="C10" t="s">
        <v>41</v>
      </c>
      <c r="D10" t="s">
        <v>42</v>
      </c>
      <c r="E10" t="s">
        <v>42</v>
      </c>
      <c r="F10" t="s">
        <v>36</v>
      </c>
      <c r="G10">
        <v>0</v>
      </c>
      <c r="H10">
        <v>221718084</v>
      </c>
      <c r="I10" t="s">
        <v>24</v>
      </c>
    </row>
    <row r="11" spans="1:9">
      <c r="A11">
        <v>5497</v>
      </c>
      <c r="B11" t="s">
        <v>43</v>
      </c>
      <c r="C11" t="s">
        <v>41</v>
      </c>
      <c r="D11" t="s">
        <v>42</v>
      </c>
      <c r="E11" t="s">
        <v>44</v>
      </c>
      <c r="F11" t="s">
        <v>13</v>
      </c>
      <c r="G11">
        <v>18</v>
      </c>
      <c r="H11">
        <v>2000000</v>
      </c>
      <c r="I11" t="s">
        <v>24</v>
      </c>
    </row>
    <row r="12" spans="1:9">
      <c r="A12">
        <v>5498</v>
      </c>
      <c r="B12" t="s">
        <v>45</v>
      </c>
      <c r="C12" t="s">
        <v>46</v>
      </c>
      <c r="D12" t="s">
        <v>42</v>
      </c>
      <c r="E12" t="s">
        <v>42</v>
      </c>
      <c r="F12" t="s">
        <v>36</v>
      </c>
      <c r="G12">
        <v>0</v>
      </c>
      <c r="H12">
        <v>26468280</v>
      </c>
      <c r="I12" t="s">
        <v>24</v>
      </c>
    </row>
    <row r="13" spans="1:9">
      <c r="A13">
        <v>5499</v>
      </c>
      <c r="B13" t="s">
        <v>47</v>
      </c>
      <c r="C13" t="s">
        <v>48</v>
      </c>
      <c r="D13" t="s">
        <v>42</v>
      </c>
      <c r="E13" t="s">
        <v>42</v>
      </c>
      <c r="F13" t="s">
        <v>36</v>
      </c>
      <c r="G13">
        <v>0</v>
      </c>
      <c r="H13">
        <v>59981571</v>
      </c>
      <c r="I13" t="s">
        <v>24</v>
      </c>
    </row>
    <row r="14" spans="1:9">
      <c r="A14">
        <v>5500</v>
      </c>
      <c r="B14" t="s">
        <v>49</v>
      </c>
      <c r="C14" t="s">
        <v>50</v>
      </c>
      <c r="D14" t="s">
        <v>42</v>
      </c>
      <c r="E14" t="s">
        <v>42</v>
      </c>
      <c r="F14" t="s">
        <v>36</v>
      </c>
      <c r="G14">
        <v>0</v>
      </c>
      <c r="H14">
        <v>363946000</v>
      </c>
      <c r="I14" t="s">
        <v>24</v>
      </c>
    </row>
    <row r="15" spans="1:9">
      <c r="A15">
        <v>5501</v>
      </c>
      <c r="B15" t="s">
        <v>51</v>
      </c>
      <c r="C15" t="s">
        <v>52</v>
      </c>
      <c r="D15" t="s">
        <v>42</v>
      </c>
      <c r="E15" t="s">
        <v>42</v>
      </c>
      <c r="F15" t="s">
        <v>36</v>
      </c>
      <c r="G15">
        <v>0</v>
      </c>
      <c r="H15">
        <v>3825000</v>
      </c>
      <c r="I15" t="s">
        <v>24</v>
      </c>
    </row>
    <row r="16" spans="1:9">
      <c r="A16">
        <v>5502</v>
      </c>
      <c r="B16" t="s">
        <v>53</v>
      </c>
      <c r="C16" t="s">
        <v>54</v>
      </c>
      <c r="D16" t="s">
        <v>42</v>
      </c>
      <c r="E16" t="s">
        <v>42</v>
      </c>
      <c r="F16" t="s">
        <v>36</v>
      </c>
      <c r="G16">
        <v>0</v>
      </c>
      <c r="H16">
        <v>140965000</v>
      </c>
      <c r="I16" t="s">
        <v>55</v>
      </c>
    </row>
    <row r="17" spans="1:9">
      <c r="A17">
        <v>5503</v>
      </c>
      <c r="B17" t="s">
        <v>56</v>
      </c>
      <c r="C17" t="s">
        <v>57</v>
      </c>
      <c r="D17" t="s">
        <v>58</v>
      </c>
      <c r="E17" t="s">
        <v>58</v>
      </c>
      <c r="F17" t="s">
        <v>36</v>
      </c>
      <c r="G17">
        <v>0</v>
      </c>
      <c r="H17">
        <v>4500000</v>
      </c>
      <c r="I17" t="s">
        <v>59</v>
      </c>
    </row>
    <row r="18" spans="1:9">
      <c r="A18">
        <v>5504</v>
      </c>
      <c r="B18" t="s">
        <v>60</v>
      </c>
      <c r="C18" t="s">
        <v>57</v>
      </c>
      <c r="D18" t="s">
        <v>58</v>
      </c>
      <c r="E18" t="s">
        <v>58</v>
      </c>
      <c r="F18" t="s">
        <v>36</v>
      </c>
      <c r="G18">
        <v>0</v>
      </c>
      <c r="H18">
        <v>11735820</v>
      </c>
      <c r="I18" t="s">
        <v>24</v>
      </c>
    </row>
    <row r="19" spans="1:9">
      <c r="A19">
        <v>5505</v>
      </c>
      <c r="B19" t="s">
        <v>61</v>
      </c>
      <c r="C19" t="s">
        <v>62</v>
      </c>
      <c r="D19" t="s">
        <v>63</v>
      </c>
      <c r="E19" t="s">
        <v>63</v>
      </c>
      <c r="F19" t="s">
        <v>36</v>
      </c>
      <c r="G19">
        <v>0</v>
      </c>
      <c r="H19">
        <v>349624368</v>
      </c>
      <c r="I19" t="s">
        <v>24</v>
      </c>
    </row>
    <row r="20" spans="1:9">
      <c r="A20">
        <v>5506</v>
      </c>
      <c r="B20" t="s">
        <v>64</v>
      </c>
      <c r="C20" t="s">
        <v>65</v>
      </c>
      <c r="D20" t="s">
        <v>63</v>
      </c>
      <c r="E20" t="s">
        <v>63</v>
      </c>
      <c r="F20" t="s">
        <v>36</v>
      </c>
      <c r="G20">
        <v>0</v>
      </c>
      <c r="H20">
        <v>33114834</v>
      </c>
      <c r="I20" t="s">
        <v>24</v>
      </c>
    </row>
    <row r="21" spans="1:9">
      <c r="A21">
        <v>5507</v>
      </c>
      <c r="B21" t="s">
        <v>66</v>
      </c>
      <c r="C21" t="s">
        <v>67</v>
      </c>
      <c r="D21" t="s">
        <v>63</v>
      </c>
      <c r="E21" t="s">
        <v>63</v>
      </c>
      <c r="F21" t="s">
        <v>36</v>
      </c>
      <c r="G21">
        <v>0</v>
      </c>
      <c r="H21">
        <v>4500000</v>
      </c>
      <c r="I21" t="s">
        <v>24</v>
      </c>
    </row>
    <row r="22" spans="1:9">
      <c r="A22">
        <v>5508</v>
      </c>
      <c r="B22" t="s">
        <v>68</v>
      </c>
      <c r="C22" t="s">
        <v>69</v>
      </c>
      <c r="D22" t="s">
        <v>63</v>
      </c>
      <c r="E22" t="s">
        <v>63</v>
      </c>
      <c r="F22" t="s">
        <v>36</v>
      </c>
      <c r="G22">
        <v>0</v>
      </c>
      <c r="H22">
        <v>99362500</v>
      </c>
      <c r="I22" t="s">
        <v>70</v>
      </c>
    </row>
    <row r="23" spans="1:9">
      <c r="A23">
        <v>5509</v>
      </c>
      <c r="B23" t="s">
        <v>71</v>
      </c>
      <c r="C23" t="s">
        <v>72</v>
      </c>
      <c r="D23" t="s">
        <v>63</v>
      </c>
      <c r="E23" t="s">
        <v>63</v>
      </c>
      <c r="F23" t="s">
        <v>36</v>
      </c>
      <c r="G23">
        <v>0</v>
      </c>
      <c r="H23">
        <v>8320000</v>
      </c>
      <c r="I23" t="s">
        <v>24</v>
      </c>
    </row>
    <row r="24" spans="1:9">
      <c r="A24">
        <v>5510</v>
      </c>
      <c r="B24" t="s">
        <v>73</v>
      </c>
      <c r="C24" t="s">
        <v>10</v>
      </c>
      <c r="D24" t="s">
        <v>63</v>
      </c>
      <c r="E24" t="s">
        <v>63</v>
      </c>
      <c r="F24" t="s">
        <v>36</v>
      </c>
      <c r="G24">
        <v>0</v>
      </c>
      <c r="H24">
        <v>106582892</v>
      </c>
      <c r="I24" t="s">
        <v>74</v>
      </c>
    </row>
    <row r="25" spans="1:9">
      <c r="A25">
        <v>5511</v>
      </c>
      <c r="B25" t="s">
        <v>75</v>
      </c>
      <c r="C25" t="s">
        <v>76</v>
      </c>
      <c r="D25" t="s">
        <v>31</v>
      </c>
      <c r="E25" t="s">
        <v>77</v>
      </c>
      <c r="F25" t="s">
        <v>13</v>
      </c>
      <c r="G25">
        <v>7</v>
      </c>
      <c r="H25">
        <v>27257000</v>
      </c>
      <c r="I25" t="s">
        <v>24</v>
      </c>
    </row>
    <row r="26" spans="1:9">
      <c r="A26">
        <v>5512</v>
      </c>
      <c r="B26" t="s">
        <v>78</v>
      </c>
      <c r="C26" t="s">
        <v>41</v>
      </c>
      <c r="D26" t="s">
        <v>18</v>
      </c>
      <c r="E26" t="s">
        <v>18</v>
      </c>
      <c r="F26" t="s">
        <v>36</v>
      </c>
      <c r="G26">
        <v>0</v>
      </c>
      <c r="H26">
        <v>33260000</v>
      </c>
      <c r="I26" t="s">
        <v>79</v>
      </c>
    </row>
    <row r="27" spans="1:9">
      <c r="A27">
        <v>5513</v>
      </c>
      <c r="B27" t="s">
        <v>80</v>
      </c>
      <c r="C27" t="s">
        <v>41</v>
      </c>
      <c r="D27" t="s">
        <v>18</v>
      </c>
      <c r="E27" t="s">
        <v>18</v>
      </c>
      <c r="F27" t="s">
        <v>36</v>
      </c>
      <c r="G27">
        <v>0</v>
      </c>
      <c r="H27">
        <v>6660394</v>
      </c>
      <c r="I27" t="s">
        <v>79</v>
      </c>
    </row>
    <row r="28" spans="1:9">
      <c r="A28">
        <v>5514</v>
      </c>
      <c r="B28" t="s">
        <v>81</v>
      </c>
      <c r="C28" t="s">
        <v>26</v>
      </c>
      <c r="D28" t="s">
        <v>18</v>
      </c>
      <c r="E28" t="s">
        <v>18</v>
      </c>
      <c r="F28" t="s">
        <v>36</v>
      </c>
      <c r="G28">
        <v>0</v>
      </c>
      <c r="H28">
        <v>10641000</v>
      </c>
      <c r="I28" t="s">
        <v>82</v>
      </c>
    </row>
    <row r="29" spans="1:9">
      <c r="A29">
        <v>5515</v>
      </c>
      <c r="B29" t="s">
        <v>83</v>
      </c>
      <c r="C29" t="s">
        <v>84</v>
      </c>
      <c r="D29" t="s">
        <v>18</v>
      </c>
      <c r="E29" t="s">
        <v>18</v>
      </c>
      <c r="F29" t="s">
        <v>36</v>
      </c>
      <c r="G29">
        <v>0</v>
      </c>
      <c r="H29">
        <v>4134375</v>
      </c>
      <c r="I29" t="s">
        <v>24</v>
      </c>
    </row>
    <row r="30" spans="1:9">
      <c r="A30">
        <v>5516</v>
      </c>
      <c r="B30" t="s">
        <v>85</v>
      </c>
      <c r="C30" t="s">
        <v>86</v>
      </c>
      <c r="D30" t="s">
        <v>18</v>
      </c>
      <c r="E30" t="s">
        <v>18</v>
      </c>
      <c r="F30" t="s">
        <v>36</v>
      </c>
      <c r="G30">
        <v>0</v>
      </c>
      <c r="H30">
        <v>12068000</v>
      </c>
      <c r="I30" t="s">
        <v>24</v>
      </c>
    </row>
    <row r="31" spans="1:9">
      <c r="A31">
        <v>5517</v>
      </c>
      <c r="B31" t="s">
        <v>87</v>
      </c>
      <c r="C31" t="s">
        <v>88</v>
      </c>
      <c r="D31" t="s">
        <v>12</v>
      </c>
      <c r="E31" t="s">
        <v>44</v>
      </c>
      <c r="F31" t="s">
        <v>13</v>
      </c>
      <c r="G31">
        <v>6</v>
      </c>
      <c r="H31">
        <v>87410000</v>
      </c>
      <c r="I31" t="s">
        <v>24</v>
      </c>
    </row>
    <row r="32" spans="1:9">
      <c r="A32">
        <v>5518</v>
      </c>
      <c r="B32" t="s">
        <v>89</v>
      </c>
      <c r="C32" t="s">
        <v>90</v>
      </c>
      <c r="D32" t="s">
        <v>91</v>
      </c>
      <c r="E32" t="s">
        <v>91</v>
      </c>
      <c r="F32" t="s">
        <v>36</v>
      </c>
      <c r="G32">
        <v>0</v>
      </c>
      <c r="H32">
        <v>16061000</v>
      </c>
      <c r="I32" t="s">
        <v>92</v>
      </c>
    </row>
    <row r="33" spans="1:9">
      <c r="A33">
        <v>5519</v>
      </c>
      <c r="B33" t="s">
        <v>93</v>
      </c>
      <c r="C33" t="s">
        <v>94</v>
      </c>
      <c r="D33" t="s">
        <v>91</v>
      </c>
      <c r="E33" t="s">
        <v>91</v>
      </c>
      <c r="F33" t="s">
        <v>36</v>
      </c>
      <c r="G33">
        <v>0</v>
      </c>
      <c r="H33">
        <v>299970500</v>
      </c>
      <c r="I33" t="s">
        <v>55</v>
      </c>
    </row>
    <row r="34" spans="1:9">
      <c r="A34">
        <v>5520</v>
      </c>
      <c r="B34" t="s">
        <v>95</v>
      </c>
      <c r="C34" t="s">
        <v>33</v>
      </c>
      <c r="D34" t="s">
        <v>91</v>
      </c>
      <c r="E34" t="s">
        <v>91</v>
      </c>
      <c r="F34" t="s">
        <v>36</v>
      </c>
      <c r="G34">
        <v>0</v>
      </c>
      <c r="H34">
        <v>196126500</v>
      </c>
      <c r="I34" t="s">
        <v>96</v>
      </c>
    </row>
    <row r="35" spans="1:9">
      <c r="A35">
        <v>5521</v>
      </c>
      <c r="B35" t="s">
        <v>97</v>
      </c>
      <c r="C35" t="s">
        <v>98</v>
      </c>
      <c r="D35" t="s">
        <v>91</v>
      </c>
      <c r="E35" t="s">
        <v>91</v>
      </c>
      <c r="F35" t="s">
        <v>36</v>
      </c>
      <c r="G35">
        <v>0</v>
      </c>
      <c r="H35">
        <v>21345000</v>
      </c>
      <c r="I35" t="s">
        <v>24</v>
      </c>
    </row>
    <row r="36" spans="1:9">
      <c r="A36">
        <v>5522</v>
      </c>
      <c r="B36" t="s">
        <v>99</v>
      </c>
      <c r="C36" t="s">
        <v>100</v>
      </c>
      <c r="D36" t="s">
        <v>91</v>
      </c>
      <c r="E36" t="s">
        <v>91</v>
      </c>
      <c r="F36" t="s">
        <v>36</v>
      </c>
      <c r="G36">
        <v>0</v>
      </c>
      <c r="H36">
        <v>33575000</v>
      </c>
      <c r="I36" t="s">
        <v>24</v>
      </c>
    </row>
    <row r="37" spans="1:9">
      <c r="A37">
        <v>5523</v>
      </c>
      <c r="B37" t="s">
        <v>101</v>
      </c>
      <c r="C37" t="s">
        <v>90</v>
      </c>
      <c r="D37" t="s">
        <v>91</v>
      </c>
      <c r="E37" t="s">
        <v>91</v>
      </c>
      <c r="F37" t="s">
        <v>36</v>
      </c>
      <c r="G37">
        <v>0</v>
      </c>
      <c r="H37">
        <v>46455000</v>
      </c>
      <c r="I37" t="s">
        <v>92</v>
      </c>
    </row>
    <row r="38" spans="1:9">
      <c r="A38">
        <v>5524</v>
      </c>
      <c r="B38" t="s">
        <v>102</v>
      </c>
      <c r="C38" t="s">
        <v>90</v>
      </c>
      <c r="D38" t="s">
        <v>91</v>
      </c>
      <c r="E38" t="s">
        <v>91</v>
      </c>
      <c r="F38" t="s">
        <v>36</v>
      </c>
      <c r="G38">
        <v>0</v>
      </c>
      <c r="H38">
        <v>176874000</v>
      </c>
      <c r="I38" t="s">
        <v>92</v>
      </c>
    </row>
    <row r="39" spans="1:9">
      <c r="A39">
        <v>5525</v>
      </c>
      <c r="B39" t="s">
        <v>103</v>
      </c>
      <c r="C39" t="s">
        <v>104</v>
      </c>
      <c r="D39" t="s">
        <v>91</v>
      </c>
      <c r="E39" t="s">
        <v>91</v>
      </c>
      <c r="F39" t="s">
        <v>105</v>
      </c>
      <c r="G39">
        <v>0</v>
      </c>
      <c r="H39"/>
      <c r="I39" t="s">
        <v>24</v>
      </c>
    </row>
    <row r="40" spans="1:9">
      <c r="A40">
        <v>5526</v>
      </c>
      <c r="B40" t="s">
        <v>106</v>
      </c>
      <c r="C40" t="s">
        <v>107</v>
      </c>
      <c r="D40" t="s">
        <v>91</v>
      </c>
      <c r="E40" t="s">
        <v>77</v>
      </c>
      <c r="F40" t="s">
        <v>13</v>
      </c>
      <c r="G40">
        <v>3</v>
      </c>
      <c r="H40">
        <v>4720000</v>
      </c>
      <c r="I40" t="s">
        <v>24</v>
      </c>
    </row>
    <row r="41" spans="1:9">
      <c r="A41">
        <v>5527</v>
      </c>
      <c r="B41" t="s">
        <v>108</v>
      </c>
      <c r="C41" t="s">
        <v>98</v>
      </c>
      <c r="D41" t="s">
        <v>109</v>
      </c>
      <c r="E41" t="s">
        <v>109</v>
      </c>
      <c r="F41" t="s">
        <v>105</v>
      </c>
      <c r="G41">
        <v>0</v>
      </c>
      <c r="H41"/>
      <c r="I41" t="s">
        <v>24</v>
      </c>
    </row>
    <row r="42" spans="1:9">
      <c r="A42">
        <v>5528</v>
      </c>
      <c r="B42" t="s">
        <v>110</v>
      </c>
      <c r="C42" t="s">
        <v>111</v>
      </c>
      <c r="D42" t="s">
        <v>109</v>
      </c>
      <c r="E42" t="s">
        <v>109</v>
      </c>
      <c r="F42" t="s">
        <v>36</v>
      </c>
      <c r="G42">
        <v>0</v>
      </c>
      <c r="H42">
        <v>3380000</v>
      </c>
      <c r="I42" t="s">
        <v>24</v>
      </c>
    </row>
    <row r="43" spans="1:9">
      <c r="A43">
        <v>5529</v>
      </c>
      <c r="B43" t="s">
        <v>112</v>
      </c>
      <c r="C43" t="s">
        <v>94</v>
      </c>
      <c r="D43" t="s">
        <v>109</v>
      </c>
      <c r="E43" t="s">
        <v>109</v>
      </c>
      <c r="F43" t="s">
        <v>36</v>
      </c>
      <c r="G43">
        <v>0</v>
      </c>
      <c r="H43">
        <v>199679700</v>
      </c>
      <c r="I43" t="s">
        <v>24</v>
      </c>
    </row>
    <row r="44" spans="1:9">
      <c r="A44">
        <v>5530</v>
      </c>
      <c r="B44" t="s">
        <v>113</v>
      </c>
      <c r="C44" t="s">
        <v>114</v>
      </c>
      <c r="D44" t="s">
        <v>109</v>
      </c>
      <c r="E44" t="s">
        <v>109</v>
      </c>
      <c r="F44" t="s">
        <v>13</v>
      </c>
      <c r="G44">
        <v>0</v>
      </c>
      <c r="H44">
        <v>2640000</v>
      </c>
      <c r="I44" t="s">
        <v>24</v>
      </c>
    </row>
    <row r="45" spans="1:9">
      <c r="A45">
        <v>5531</v>
      </c>
      <c r="B45" t="s">
        <v>115</v>
      </c>
      <c r="C45" t="s">
        <v>116</v>
      </c>
      <c r="D45" t="s">
        <v>109</v>
      </c>
      <c r="E45" t="s">
        <v>109</v>
      </c>
      <c r="F45" t="s">
        <v>36</v>
      </c>
      <c r="G45">
        <v>0</v>
      </c>
      <c r="H45">
        <v>277500000</v>
      </c>
      <c r="I45" t="s">
        <v>24</v>
      </c>
    </row>
    <row r="46" spans="1:9">
      <c r="A46">
        <v>5532</v>
      </c>
      <c r="B46" t="s">
        <v>117</v>
      </c>
      <c r="C46" t="s">
        <v>118</v>
      </c>
      <c r="D46" t="s">
        <v>109</v>
      </c>
      <c r="E46" t="s">
        <v>109</v>
      </c>
      <c r="F46" t="s">
        <v>13</v>
      </c>
      <c r="G46">
        <v>0</v>
      </c>
      <c r="H46">
        <v>1580000</v>
      </c>
      <c r="I46" t="s">
        <v>24</v>
      </c>
    </row>
    <row r="47" spans="1:9">
      <c r="A47">
        <v>5533</v>
      </c>
      <c r="B47" t="s">
        <v>119</v>
      </c>
      <c r="C47" t="s">
        <v>120</v>
      </c>
      <c r="D47" t="s">
        <v>109</v>
      </c>
      <c r="E47" t="s">
        <v>109</v>
      </c>
      <c r="F47" t="s">
        <v>36</v>
      </c>
      <c r="G47">
        <v>0</v>
      </c>
      <c r="H47">
        <v>37333000</v>
      </c>
      <c r="I47" t="s">
        <v>24</v>
      </c>
    </row>
    <row r="48" spans="1:9">
      <c r="A48">
        <v>5534</v>
      </c>
      <c r="B48" t="s">
        <v>121</v>
      </c>
      <c r="C48" t="s">
        <v>122</v>
      </c>
      <c r="D48" t="s">
        <v>109</v>
      </c>
      <c r="E48" t="s">
        <v>109</v>
      </c>
      <c r="F48" t="s">
        <v>13</v>
      </c>
      <c r="G48">
        <v>0</v>
      </c>
      <c r="H48">
        <v>1000000</v>
      </c>
      <c r="I48" t="s">
        <v>24</v>
      </c>
    </row>
    <row r="49" spans="1:9">
      <c r="A49">
        <v>5535</v>
      </c>
      <c r="B49" t="s">
        <v>123</v>
      </c>
      <c r="C49" t="s">
        <v>124</v>
      </c>
      <c r="D49" t="s">
        <v>125</v>
      </c>
      <c r="E49" t="s">
        <v>125</v>
      </c>
      <c r="F49" t="s">
        <v>36</v>
      </c>
      <c r="G49">
        <v>0</v>
      </c>
      <c r="H49">
        <v>37333000</v>
      </c>
      <c r="I49" t="s">
        <v>24</v>
      </c>
    </row>
    <row r="50" spans="1:9">
      <c r="A50">
        <v>5536</v>
      </c>
      <c r="B50" t="s">
        <v>126</v>
      </c>
      <c r="C50" t="s">
        <v>33</v>
      </c>
      <c r="D50" t="s">
        <v>125</v>
      </c>
      <c r="E50" t="s">
        <v>125</v>
      </c>
      <c r="F50" t="s">
        <v>36</v>
      </c>
      <c r="G50">
        <v>0</v>
      </c>
      <c r="H50">
        <v>727250400</v>
      </c>
      <c r="I50" t="s">
        <v>96</v>
      </c>
    </row>
    <row r="51" spans="1:9">
      <c r="A51">
        <v>5537</v>
      </c>
      <c r="B51" t="s">
        <v>127</v>
      </c>
      <c r="C51" t="s">
        <v>41</v>
      </c>
      <c r="D51" t="s">
        <v>125</v>
      </c>
      <c r="E51" t="s">
        <v>125</v>
      </c>
      <c r="F51" t="s">
        <v>36</v>
      </c>
      <c r="G51">
        <v>0</v>
      </c>
      <c r="H51">
        <v>10721972</v>
      </c>
      <c r="I51" t="s">
        <v>79</v>
      </c>
    </row>
    <row r="52" spans="1:9">
      <c r="F52">
        <f>COUNTA(H2:H51)</f>
        <v>48</v>
      </c>
      <c r="H52">
        <f>SUM(H2:H51)</f>
        <v>4656737959</v>
      </c>
    </row>
    <row r="54" spans="1:9">
      <c r="C54" t="s">
        <v>5</v>
      </c>
      <c r="D54" t="s">
        <v>128</v>
      </c>
      <c r="E54" t="s">
        <v>129</v>
      </c>
      <c r="F54" t="s">
        <v>7</v>
      </c>
      <c r="G54" t="s">
        <v>130</v>
      </c>
    </row>
    <row r="55" spans="1:9">
      <c r="C55" t="s">
        <v>13</v>
      </c>
      <c r="D55">
        <f>COUNTA(H2,H3,H4,H5,H6,H7,H11,H25,H31,H40,H44,H46,H48)</f>
        <v>13</v>
      </c>
      <c r="E55" s="1">
        <f>D55/F52</f>
        <v>0.270833333333</v>
      </c>
      <c r="F55">
        <f>SUM(H2,H3,H4,H5,H6,H7,H11,H25,H31,H40,H44,H46,H48)</f>
        <v>961092369</v>
      </c>
      <c r="G55" s="1">
        <f>F55/H52</f>
        <v>0.206387470685</v>
      </c>
    </row>
    <row r="56" spans="1:9">
      <c r="C56" t="s">
        <v>36</v>
      </c>
      <c r="D56">
        <f>COUNTA(H8,H9,H10,H12,H13,H14,H15,H16,H17,H18,H19,H20,H21,H22,H23,H24,H26,H27,H28,H29,H30,H32,H33,H34,H35,H36,H37,H38,H42,H43,H45,H47,H49,H50,H51)</f>
        <v>35</v>
      </c>
      <c r="E56" s="1">
        <f>D56/F52</f>
        <v>0.729166666667</v>
      </c>
      <c r="F56">
        <f>SUM(H8,H9,H10,H12,H13,H14,H15,H16,H17,H18,H19,H20,H21,H22,H23,H24,H26,H27,H28,H29,H30,H32,H33,H34,H35,H36,H37,H38,H42,H43,H45,H47,H49,H50,H51)</f>
        <v>3695645590</v>
      </c>
      <c r="G56" s="1">
        <f>F56/H52</f>
        <v>0.793612529315</v>
      </c>
    </row>
    <row r="57" spans="1:9">
      <c r="C57" t="s">
        <v>105</v>
      </c>
      <c r="D57">
        <f>COUNTA(H41)</f>
        <v>0</v>
      </c>
      <c r="E57" s="1">
        <f>D57/F52</f>
        <v>0</v>
      </c>
      <c r="F57">
        <f>SUM(H41)</f>
        <v>0</v>
      </c>
      <c r="G57" s="1">
        <f>F57/H52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2012-12-03T11:32:39-05:00</dcterms:created>
  <dcterms:modified xsi:type="dcterms:W3CDTF">2012-12-03T11:32:39-05:00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