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<sst xmlns="http://schemas.openxmlformats.org/spreadsheetml/2006/main" uniqueCount="61">
  <si>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</si>
  <si>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</si>
  <si>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</si>
  <si>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</si>
  <si>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</si>
  <si>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</si>
  <si>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</si>
  <si>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</si>
  <si>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</si>
  <si>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Perforac y Laborat  Medellin  - ULLOA DIEZ</t>
  </si>
  <si>
    <t>ULLOAYDIEZ LTDA</t>
  </si>
  <si>
    <t>2012-08-29</t>
  </si>
  <si>
    <t>2012-12-04</t>
  </si>
  <si>
    <t>No Aprobada</t>
  </si>
  <si>
    <t>BOGOTA</t>
  </si>
  <si>
    <t>ERM lote carrera 7 Calle183 CONSTRUCTORA NELEKONAR</t>
  </si>
  <si>
    <t>CONSTRUCTORA NELEKONAR S.A.</t>
  </si>
  <si>
    <t>2012-11-09</t>
  </si>
  <si>
    <t>2012-12-06</t>
  </si>
  <si>
    <t>En Seguimiento</t>
  </si>
  <si>
    <t>Inst Edificio Tierr- ALDEA APOTEMA DESARROLLOS SAS</t>
  </si>
  <si>
    <t>EDIFICIO TIERRA FIRME</t>
  </si>
  <si>
    <t>2012-11-20</t>
  </si>
  <si>
    <t>Aprobada</t>
  </si>
  <si>
    <t>EG ES y diseÃÂ±o de pavimento de vias - BAVARIA</t>
  </si>
  <si>
    <t>BAVARIA S.A.</t>
  </si>
  <si>
    <t>2012-11-30</t>
  </si>
  <si>
    <t>Prueba de Carga EstÃÂ¡tica Puerto Bahia muelle- GEO</t>
  </si>
  <si>
    <t>GEOFUNDACIONES</t>
  </si>
  <si>
    <t>2012-12-05</t>
  </si>
  <si>
    <t>CARTAGENA</t>
  </si>
  <si>
    <t>PIT de Pilotes Puerto Bahia terminal Seca - GEO</t>
  </si>
  <si>
    <t xml:space="preserve"> ES vivienda prioritaria La Maria- CAJA DE VIVIENDA</t>
  </si>
  <si>
    <t>CAJA DE LA VIVIENDA POPULAR</t>
  </si>
  <si>
    <t>ES vivienda prioritaria MZ54 - CAJA DE VIVIENDA</t>
  </si>
  <si>
    <t>ES de vivienda prioritaria MZ102 -CAJA DE VIVIENDA</t>
  </si>
  <si>
    <t>ES vivienda prioritaria MZ12 - CAJA DE VIVIENDA</t>
  </si>
  <si>
    <t>ES vivienda prioritaria MZ13 - CAJA DE VIVIENDA</t>
  </si>
  <si>
    <t>ES vivienda prioritaria MZ14 - CAJA DE VIVIENDA</t>
  </si>
  <si>
    <t>ES vivienda prioritaria MZ15 - CAJA DE VIVIENDA</t>
  </si>
  <si>
    <t>ES vivienda prioritaria MZ65 - CAJA DE VIVIENDA</t>
  </si>
  <si>
    <t>ES vivienda prioritaria MZ55 - CAJA DE VIVIENDA</t>
  </si>
  <si>
    <t>PIT de Pilotes K5 800 BogotÃÂ¡ -  SERIJIMA LTDA</t>
  </si>
  <si>
    <t>SERIJIMA LTDA.</t>
  </si>
  <si>
    <t>VILLAVICENCIO</t>
  </si>
  <si>
    <t>EG de suelos de estructura  - CORMAGDALENA</t>
  </si>
  <si>
    <t>CORMAGDALENA</t>
  </si>
  <si>
    <t>PERF. Perforaci en el tunel  la lÃ­nea - GEOTÃNELES</t>
  </si>
  <si>
    <t>GEOTUNELES LTDA.</t>
  </si>
  <si>
    <t>Por Hacer</t>
  </si>
  <si>
    <t xml:space="preserve"> Perforaciones en Flandes Tolima - PL INGENIERIA</t>
  </si>
  <si>
    <t>PL INGENIERIA</t>
  </si>
  <si>
    <t>FLANDES</t>
  </si>
  <si>
    <t xml:space="preserve"> EE de tercer Zodme vÃÂ­a Honda - Manizales - ESTYMA</t>
  </si>
  <si>
    <t>ESTYMA S.A</t>
  </si>
  <si>
    <t>MANIZALES</t>
  </si>
  <si>
    <t>PIT 44  de los K7 A K10 - COVIANDES</t>
  </si>
  <si>
    <t>Coviandes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</si>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</sst>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9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5379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97.0416666667</v>
      </c>
      <c r="H2">
        <v>14700000</v>
      </c>
      <c r="I2" t="s">
        <v>14</v>
      </c>
    </row>
    <row r="3" spans="1:9">
      <c r="A3">
        <v>5498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>
        <v>27</v>
      </c>
      <c r="H3">
        <v>26468280</v>
      </c>
      <c r="I3" t="s">
        <v>14</v>
      </c>
    </row>
    <row r="4" spans="1:9">
      <c r="A4">
        <v>5515</v>
      </c>
      <c r="B4" t="s">
        <v>20</v>
      </c>
      <c r="C4" t="s">
        <v>21</v>
      </c>
      <c r="D4" t="s">
        <v>22</v>
      </c>
      <c r="E4" t="s">
        <v>18</v>
      </c>
      <c r="F4" t="s">
        <v>23</v>
      </c>
      <c r="G4">
        <v>16</v>
      </c>
      <c r="H4">
        <v>4134375</v>
      </c>
      <c r="I4" t="s">
        <v>14</v>
      </c>
    </row>
    <row r="5" spans="1:9">
      <c r="A5">
        <v>5535</v>
      </c>
      <c r="B5" t="s">
        <v>24</v>
      </c>
      <c r="C5" t="s">
        <v>25</v>
      </c>
      <c r="D5" t="s">
        <v>26</v>
      </c>
      <c r="E5" t="s">
        <v>18</v>
      </c>
      <c r="F5" t="s">
        <v>19</v>
      </c>
      <c r="G5">
        <v>6</v>
      </c>
      <c r="H5">
        <v>37333000</v>
      </c>
      <c r="I5" t="s">
        <v>14</v>
      </c>
    </row>
    <row r="6" spans="1:9">
      <c r="A6">
        <v>5538</v>
      </c>
      <c r="B6" t="s">
        <v>27</v>
      </c>
      <c r="C6" t="s">
        <v>28</v>
      </c>
      <c r="D6" t="s">
        <v>29</v>
      </c>
      <c r="E6" t="s">
        <v>29</v>
      </c>
      <c r="F6" t="s">
        <v>19</v>
      </c>
      <c r="G6">
        <v>0</v>
      </c>
      <c r="H6">
        <v>126800000</v>
      </c>
      <c r="I6" t="s">
        <v>30</v>
      </c>
    </row>
    <row r="7" spans="1:9">
      <c r="A7">
        <v>5539</v>
      </c>
      <c r="B7" t="s">
        <v>31</v>
      </c>
      <c r="C7" t="s">
        <v>28</v>
      </c>
      <c r="D7" t="s">
        <v>29</v>
      </c>
      <c r="E7" t="s">
        <v>29</v>
      </c>
      <c r="F7" t="s">
        <v>19</v>
      </c>
      <c r="G7">
        <v>0</v>
      </c>
      <c r="H7">
        <v>57120000</v>
      </c>
      <c r="I7" t="s">
        <v>30</v>
      </c>
    </row>
    <row r="8" spans="1:9">
      <c r="A8">
        <v>5540</v>
      </c>
      <c r="B8" t="s">
        <v>32</v>
      </c>
      <c r="C8" t="s">
        <v>33</v>
      </c>
      <c r="D8" t="s">
        <v>29</v>
      </c>
      <c r="E8" t="s">
        <v>29</v>
      </c>
      <c r="F8" t="s">
        <v>19</v>
      </c>
      <c r="G8">
        <v>0</v>
      </c>
      <c r="H8">
        <v>34155000</v>
      </c>
      <c r="I8" t="s">
        <v>14</v>
      </c>
    </row>
    <row r="9" spans="1:9">
      <c r="A9">
        <v>5541</v>
      </c>
      <c r="B9" t="s">
        <v>34</v>
      </c>
      <c r="C9" t="s">
        <v>33</v>
      </c>
      <c r="D9" t="s">
        <v>29</v>
      </c>
      <c r="E9" t="s">
        <v>29</v>
      </c>
      <c r="F9" t="s">
        <v>19</v>
      </c>
      <c r="G9">
        <v>0</v>
      </c>
      <c r="H9">
        <v>18735000</v>
      </c>
      <c r="I9" t="s">
        <v>14</v>
      </c>
    </row>
    <row r="10" spans="1:9">
      <c r="A10">
        <v>5542</v>
      </c>
      <c r="B10" t="s">
        <v>35</v>
      </c>
      <c r="C10" t="s">
        <v>33</v>
      </c>
      <c r="D10" t="s">
        <v>29</v>
      </c>
      <c r="E10" t="s">
        <v>29</v>
      </c>
      <c r="F10" t="s">
        <v>19</v>
      </c>
      <c r="G10">
        <v>0</v>
      </c>
      <c r="H10">
        <v>26295000</v>
      </c>
      <c r="I10" t="s">
        <v>14</v>
      </c>
    </row>
    <row r="11" spans="1:9">
      <c r="A11">
        <v>5543</v>
      </c>
      <c r="B11" t="s">
        <v>36</v>
      </c>
      <c r="C11" t="s">
        <v>33</v>
      </c>
      <c r="D11" t="s">
        <v>29</v>
      </c>
      <c r="E11" t="s">
        <v>29</v>
      </c>
      <c r="F11" t="s">
        <v>19</v>
      </c>
      <c r="G11">
        <v>0</v>
      </c>
      <c r="H11">
        <v>3296000</v>
      </c>
      <c r="I11" t="s">
        <v>14</v>
      </c>
    </row>
    <row r="12" spans="1:9">
      <c r="A12">
        <v>5544</v>
      </c>
      <c r="B12" t="s">
        <v>37</v>
      </c>
      <c r="C12" t="s">
        <v>33</v>
      </c>
      <c r="D12" t="s">
        <v>29</v>
      </c>
      <c r="E12" t="s">
        <v>29</v>
      </c>
      <c r="F12" t="s">
        <v>19</v>
      </c>
      <c r="G12">
        <v>0</v>
      </c>
      <c r="H12">
        <v>3296000</v>
      </c>
      <c r="I12" t="s">
        <v>14</v>
      </c>
    </row>
    <row r="13" spans="1:9">
      <c r="A13">
        <v>5545</v>
      </c>
      <c r="B13" t="s">
        <v>38</v>
      </c>
      <c r="C13" t="s">
        <v>33</v>
      </c>
      <c r="D13" t="s">
        <v>29</v>
      </c>
      <c r="E13" t="s">
        <v>29</v>
      </c>
      <c r="F13" t="s">
        <v>19</v>
      </c>
      <c r="G13">
        <v>0</v>
      </c>
      <c r="H13">
        <v>3296000</v>
      </c>
      <c r="I13" t="s">
        <v>14</v>
      </c>
    </row>
    <row r="14" spans="1:9">
      <c r="A14">
        <v>5546</v>
      </c>
      <c r="B14" t="s">
        <v>39</v>
      </c>
      <c r="C14" t="s">
        <v>33</v>
      </c>
      <c r="D14" t="s">
        <v>29</v>
      </c>
      <c r="E14" t="s">
        <v>29</v>
      </c>
      <c r="F14" t="s">
        <v>19</v>
      </c>
      <c r="G14">
        <v>0</v>
      </c>
      <c r="H14">
        <v>3296000</v>
      </c>
      <c r="I14" t="s">
        <v>14</v>
      </c>
    </row>
    <row r="15" spans="1:9">
      <c r="A15">
        <v>5547</v>
      </c>
      <c r="B15" t="s">
        <v>40</v>
      </c>
      <c r="C15" t="s">
        <v>33</v>
      </c>
      <c r="D15" t="s">
        <v>29</v>
      </c>
      <c r="E15" t="s">
        <v>29</v>
      </c>
      <c r="F15" t="s">
        <v>19</v>
      </c>
      <c r="G15">
        <v>0</v>
      </c>
      <c r="H15">
        <v>8710000</v>
      </c>
      <c r="I15" t="s">
        <v>14</v>
      </c>
    </row>
    <row r="16" spans="1:9">
      <c r="A16">
        <v>5548</v>
      </c>
      <c r="B16" t="s">
        <v>41</v>
      </c>
      <c r="C16" t="s">
        <v>33</v>
      </c>
      <c r="D16" t="s">
        <v>29</v>
      </c>
      <c r="E16" t="s">
        <v>29</v>
      </c>
      <c r="F16" t="s">
        <v>19</v>
      </c>
      <c r="G16">
        <v>0</v>
      </c>
      <c r="H16">
        <v>22745000</v>
      </c>
      <c r="I16" t="s">
        <v>14</v>
      </c>
    </row>
    <row r="17" spans="1:9">
      <c r="A17">
        <v>5549</v>
      </c>
      <c r="B17" t="s">
        <v>42</v>
      </c>
      <c r="C17" t="s">
        <v>43</v>
      </c>
      <c r="D17" t="s">
        <v>29</v>
      </c>
      <c r="E17" t="s">
        <v>29</v>
      </c>
      <c r="F17" t="s">
        <v>23</v>
      </c>
      <c r="G17">
        <v>0</v>
      </c>
      <c r="H17">
        <v>2280000</v>
      </c>
      <c r="I17" t="s">
        <v>44</v>
      </c>
    </row>
    <row r="18" spans="1:9">
      <c r="A18">
        <v>5550</v>
      </c>
      <c r="B18" t="s">
        <v>45</v>
      </c>
      <c r="C18" t="s">
        <v>46</v>
      </c>
      <c r="D18" t="s">
        <v>18</v>
      </c>
      <c r="E18" t="s">
        <v>18</v>
      </c>
      <c r="F18" t="s">
        <v>19</v>
      </c>
      <c r="G18">
        <v>0</v>
      </c>
      <c r="H18">
        <v>167485000</v>
      </c>
      <c r="I18" t="s">
        <v>14</v>
      </c>
    </row>
    <row r="19" spans="1:9">
      <c r="A19">
        <v>5551</v>
      </c>
      <c r="B19" t="s">
        <v>47</v>
      </c>
      <c r="C19" t="s">
        <v>48</v>
      </c>
      <c r="D19" t="s">
        <v>18</v>
      </c>
      <c r="E19" t="s">
        <v>18</v>
      </c>
      <c r="F19" t="s">
        <v>49</v>
      </c>
      <c r="G19">
        <v>0</v>
      </c>
      <c r="H19">
        <v>752415300</v>
      </c>
      <c r="I19" t="s">
        <v>14</v>
      </c>
    </row>
    <row r="20" spans="1:9">
      <c r="A20">
        <v>5552</v>
      </c>
      <c r="B20" t="s">
        <v>50</v>
      </c>
      <c r="C20" t="s">
        <v>51</v>
      </c>
      <c r="D20" t="s">
        <v>18</v>
      </c>
      <c r="E20" t="s">
        <v>18</v>
      </c>
      <c r="F20" t="s">
        <v>19</v>
      </c>
      <c r="G20">
        <v>0</v>
      </c>
      <c r="H20">
        <v>18052500</v>
      </c>
      <c r="I20" t="s">
        <v>52</v>
      </c>
    </row>
    <row r="21" spans="1:9">
      <c r="A21">
        <v>5553</v>
      </c>
      <c r="B21" t="s">
        <v>53</v>
      </c>
      <c r="C21" t="s">
        <v>54</v>
      </c>
      <c r="D21" t="s">
        <v>18</v>
      </c>
      <c r="E21" t="s">
        <v>18</v>
      </c>
      <c r="F21" t="s">
        <v>23</v>
      </c>
      <c r="G21">
        <v>0</v>
      </c>
      <c r="H21">
        <v>8272000</v>
      </c>
      <c r="I21" t="s">
        <v>55</v>
      </c>
    </row>
    <row r="22" spans="1:9">
      <c r="A22">
        <v>5554</v>
      </c>
      <c r="B22" t="s">
        <v>56</v>
      </c>
      <c r="C22" t="s">
        <v>57</v>
      </c>
      <c r="D22" t="s">
        <v>18</v>
      </c>
      <c r="E22" t="s">
        <v>18</v>
      </c>
      <c r="F22" t="s">
        <v>23</v>
      </c>
      <c r="G22">
        <v>0</v>
      </c>
      <c r="H22">
        <v>7854500</v>
      </c>
      <c r="I22" t="s">
        <v>14</v>
      </c>
    </row>
    <row r="23" spans="1:9">
      <c r="F23">
        <f>COUNTA(H2:H22)</f>
        <v>21</v>
      </c>
      <c r="H23">
        <f>SUM(H2:H22)</f>
        <v>1346738955</v>
      </c>
    </row>
    <row r="25" spans="1:9">
      <c r="C25" t="s">
        <v>5</v>
      </c>
      <c r="D25" t="s">
        <v>58</v>
      </c>
      <c r="E25" t="s">
        <v>59</v>
      </c>
      <c r="F25" t="s">
        <v>7</v>
      </c>
      <c r="G25" t="s">
        <v>60</v>
      </c>
    </row>
    <row r="26" spans="1:9">
      <c r="C26" t="s">
        <v>13</v>
      </c>
      <c r="D26">
        <f>COUNTA(H2)</f>
        <v>1</v>
      </c>
      <c r="E26" s="1">
        <f>D26/F23</f>
        <v>0.047619047619</v>
      </c>
      <c r="F26">
        <f>SUM(H2)</f>
        <v>14700000</v>
      </c>
      <c r="G26" s="1">
        <f>F26/H23</f>
        <v>0.0109152556592</v>
      </c>
    </row>
    <row r="27" spans="1:9">
      <c r="C27" t="s">
        <v>19</v>
      </c>
      <c r="D27">
        <f>COUNTA(H3,H5,H6,H7,H8,H9,H10,H11,H12,H13,H14,H15,H16,H18,H20)</f>
        <v>15</v>
      </c>
      <c r="E27" s="1">
        <f>D27/F23</f>
        <v>0.714285714286</v>
      </c>
      <c r="F27">
        <f>SUM(H3,H5,H6,H7,H8,H9,H10,H11,H12,H13,H14,H15,H16,H18,H20)</f>
        <v>557082780</v>
      </c>
      <c r="G27" s="1">
        <f>F27/H23</f>
        <v>0.413653127009</v>
      </c>
    </row>
    <row r="28" spans="1:9">
      <c r="C28" t="s">
        <v>23</v>
      </c>
      <c r="D28">
        <f>COUNTA(H4,H17,H21,H22)</f>
        <v>4</v>
      </c>
      <c r="E28" s="1">
        <f>D28/F23</f>
        <v>0.190476190476</v>
      </c>
      <c r="F28">
        <f>SUM(H4,H17,H21,H22)</f>
        <v>22540875</v>
      </c>
      <c r="G28" s="1">
        <f>F28/H23</f>
        <v>0.0167373750617</v>
      </c>
    </row>
    <row r="29" spans="1:9">
      <c r="C29" t="s">
        <v>49</v>
      </c>
      <c r="D29">
        <f>COUNTA(H19)</f>
        <v>1</v>
      </c>
      <c r="E29" s="1">
        <f>D29/F23</f>
        <v>0.047619047619</v>
      </c>
      <c r="F29">
        <f>SUM(H19)</f>
        <v>752415300</v>
      </c>
      <c r="G29" s="1">
        <f>F29/H23</f>
        <v>0.558694242271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2012-12-06T16:58:26-05:00</dcterms:created>
  <dcterms:modified xsi:type="dcterms:W3CDTF">2012-12-06T16:58:26-05:00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