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<sst xmlns="http://schemas.openxmlformats.org/spreadsheetml/2006/main" uniqueCount="66">
  <si>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</si>
  <si>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</si>
  <si>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</si>
  <si>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</si>
  <si>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</si>
  <si>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</si>
  <si>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</si>
  <si>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</si>
  <si>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</si>
  <si>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EE 17 SI Ruta 5006 via Manizales - Honda- PROCOPAL</t>
  </si>
  <si>
    <t>PROCOPAL S.A.</t>
  </si>
  <si>
    <t>2012-12-12</t>
  </si>
  <si>
    <t>2013-01-02</t>
  </si>
  <si>
    <t>Aprobada</t>
  </si>
  <si>
    <t>BOGOTA</t>
  </si>
  <si>
    <t>ES para puente militar provisional Cll 6 - ICEIN</t>
  </si>
  <si>
    <t>ICEIN.....</t>
  </si>
  <si>
    <t>2012-12-20</t>
  </si>
  <si>
    <t>ES proyecto calle 128 con carrera 55 - PEDRO GOMEZ</t>
  </si>
  <si>
    <t>PEDRO GOMEZ Y CIA S.A.</t>
  </si>
  <si>
    <t>2013-01-10</t>
  </si>
  <si>
    <t>Prueba de Carga EstÃÂ¡tica Micropilote - HYHSA</t>
  </si>
  <si>
    <t>CONSORCIO REGIONAL DE SANEAMIENTO BASICO</t>
  </si>
  <si>
    <t>2013-01-04</t>
  </si>
  <si>
    <t>En Seguimiento</t>
  </si>
  <si>
    <t>SOLEDAD</t>
  </si>
  <si>
    <t>PIT de 1 Pilote Bta- PROMOTORA ENTORNO 2000 Ltda</t>
  </si>
  <si>
    <t>PROMORORA ENTORNO 2000 LTDA</t>
  </si>
  <si>
    <t>2013-01-09</t>
  </si>
  <si>
    <t>PERF. para puentes, viaductos y tuneles  - TNM</t>
  </si>
  <si>
    <t>T.N.M. LIMITED</t>
  </si>
  <si>
    <t>IBAGUE</t>
  </si>
  <si>
    <t>ES para local comercial cll 122 -18  - FADYCOM</t>
  </si>
  <si>
    <t>FADYCOM LTDA.</t>
  </si>
  <si>
    <t>PERF. Perforaci en la ruta del sol - GEOPIER</t>
  </si>
  <si>
    <t>GEOPIER</t>
  </si>
  <si>
    <t>SAN ALBERTO</t>
  </si>
  <si>
    <t>PIT de 240 Pilotes en el Homecenter Armenia. - AIA</t>
  </si>
  <si>
    <t>AIA.......</t>
  </si>
  <si>
    <t>ARMENIA</t>
  </si>
  <si>
    <t>PERF. antigua entrada villavicen- ANDRES VILLAREAL</t>
  </si>
  <si>
    <t>ANDRÃÂÃÂS VILLARREAL</t>
  </si>
  <si>
    <t>VILLAVICENCIO</t>
  </si>
  <si>
    <t>REDiseÃ±o de 3 muros - CSO</t>
  </si>
  <si>
    <t>Concesion Sabana de Occidente</t>
  </si>
  <si>
    <t>Recomendaciones de cimentaciÃÂ³n de tanqu - Ingenal</t>
  </si>
  <si>
    <t xml:space="preserve">INGENAL ARQUITECTURA </t>
  </si>
  <si>
    <t>2013-01-08</t>
  </si>
  <si>
    <t xml:space="preserve"> DP en rehabilitacion para 4.8 km  - DEVISAB</t>
  </si>
  <si>
    <t>DEVISAB</t>
  </si>
  <si>
    <t>PIT 5 Pilotes proyecto Edificio Colon - ESTRUMETAL</t>
  </si>
  <si>
    <t>Estrumetal</t>
  </si>
  <si>
    <t>Prueba de Carga Estatica muelle 2 - Buenaven - GEO</t>
  </si>
  <si>
    <t>GEOFUNDACIONES S.A</t>
  </si>
  <si>
    <t>2013-01-11</t>
  </si>
  <si>
    <t>BUENAVENTURA</t>
  </si>
  <si>
    <t>Perfo y laboratorios via Chinacota - PL INGENIERIA</t>
  </si>
  <si>
    <t>PL INGENIERIA</t>
  </si>
  <si>
    <t>TOLEDO</t>
  </si>
  <si>
    <t>DP en rehabilitaciÃÂ³n para 800ml  - BogotÃÂ¡ - MHC</t>
  </si>
  <si>
    <t>MHC</t>
  </si>
  <si>
    <t>ES Licitacion 46 proyectos de viviend- FIDUBOGOTA</t>
  </si>
  <si>
    <t>CAJA DE LA VIVIENDA POPULAR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</si>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</sst>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4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5560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21</v>
      </c>
      <c r="H2">
        <v>488308216</v>
      </c>
      <c r="I2" t="s">
        <v>14</v>
      </c>
    </row>
    <row r="3" spans="1:9">
      <c r="A3">
        <v>5571</v>
      </c>
      <c r="B3" t="s">
        <v>15</v>
      </c>
      <c r="C3" t="s">
        <v>16</v>
      </c>
      <c r="D3" t="s">
        <v>17</v>
      </c>
      <c r="E3" t="s">
        <v>12</v>
      </c>
      <c r="F3" t="s">
        <v>13</v>
      </c>
      <c r="G3">
        <v>13</v>
      </c>
      <c r="H3">
        <v>15770000</v>
      </c>
      <c r="I3" t="s">
        <v>14</v>
      </c>
    </row>
    <row r="4" spans="1:9">
      <c r="A4">
        <v>5572</v>
      </c>
      <c r="B4" t="s">
        <v>18</v>
      </c>
      <c r="C4" t="s">
        <v>19</v>
      </c>
      <c r="D4" t="s">
        <v>17</v>
      </c>
      <c r="E4" t="s">
        <v>20</v>
      </c>
      <c r="F4" t="s">
        <v>13</v>
      </c>
      <c r="G4">
        <v>21</v>
      </c>
      <c r="H4">
        <v>15000000</v>
      </c>
      <c r="I4" t="s">
        <v>14</v>
      </c>
    </row>
    <row r="5" spans="1:9">
      <c r="A5">
        <v>5575</v>
      </c>
      <c r="B5" t="s">
        <v>21</v>
      </c>
      <c r="C5" t="s">
        <v>22</v>
      </c>
      <c r="D5" t="s">
        <v>23</v>
      </c>
      <c r="E5" t="s">
        <v>23</v>
      </c>
      <c r="F5" t="s">
        <v>24</v>
      </c>
      <c r="G5">
        <v>0</v>
      </c>
      <c r="H5">
        <v>46000000</v>
      </c>
      <c r="I5" t="s">
        <v>25</v>
      </c>
    </row>
    <row r="6" spans="1:9">
      <c r="A6">
        <v>5576</v>
      </c>
      <c r="B6" t="s">
        <v>26</v>
      </c>
      <c r="C6" t="s">
        <v>27</v>
      </c>
      <c r="D6" t="s">
        <v>23</v>
      </c>
      <c r="E6" t="s">
        <v>28</v>
      </c>
      <c r="F6" t="s">
        <v>13</v>
      </c>
      <c r="G6">
        <v>5</v>
      </c>
      <c r="H6">
        <v>330000</v>
      </c>
      <c r="I6" t="s">
        <v>14</v>
      </c>
    </row>
    <row r="7" spans="1:9">
      <c r="A7">
        <v>5577</v>
      </c>
      <c r="B7" t="s">
        <v>29</v>
      </c>
      <c r="C7" t="s">
        <v>30</v>
      </c>
      <c r="D7" t="s">
        <v>23</v>
      </c>
      <c r="E7" t="s">
        <v>23</v>
      </c>
      <c r="F7" t="s">
        <v>24</v>
      </c>
      <c r="G7">
        <v>0</v>
      </c>
      <c r="H7">
        <v>125093529</v>
      </c>
      <c r="I7" t="s">
        <v>31</v>
      </c>
    </row>
    <row r="8" spans="1:9">
      <c r="A8">
        <v>5578</v>
      </c>
      <c r="B8" t="s">
        <v>32</v>
      </c>
      <c r="C8" t="s">
        <v>33</v>
      </c>
      <c r="D8" t="s">
        <v>23</v>
      </c>
      <c r="E8" t="s">
        <v>23</v>
      </c>
      <c r="F8" t="s">
        <v>24</v>
      </c>
      <c r="G8">
        <v>0</v>
      </c>
      <c r="H8">
        <v>2836000</v>
      </c>
      <c r="I8" t="s">
        <v>14</v>
      </c>
    </row>
    <row r="9" spans="1:9">
      <c r="A9">
        <v>5579</v>
      </c>
      <c r="B9" t="s">
        <v>34</v>
      </c>
      <c r="C9" t="s">
        <v>35</v>
      </c>
      <c r="D9" t="s">
        <v>23</v>
      </c>
      <c r="E9" t="s">
        <v>23</v>
      </c>
      <c r="F9" t="s">
        <v>24</v>
      </c>
      <c r="G9">
        <v>0</v>
      </c>
      <c r="H9">
        <v>18391134</v>
      </c>
      <c r="I9" t="s">
        <v>36</v>
      </c>
    </row>
    <row r="10" spans="1:9">
      <c r="A10">
        <v>5580</v>
      </c>
      <c r="B10" t="s">
        <v>37</v>
      </c>
      <c r="C10" t="s">
        <v>38</v>
      </c>
      <c r="D10" t="s">
        <v>23</v>
      </c>
      <c r="E10" t="s">
        <v>20</v>
      </c>
      <c r="F10" t="s">
        <v>13</v>
      </c>
      <c r="G10">
        <v>6</v>
      </c>
      <c r="H10">
        <v>2105000</v>
      </c>
      <c r="I10" t="s">
        <v>39</v>
      </c>
    </row>
    <row r="11" spans="1:9">
      <c r="A11">
        <v>5581</v>
      </c>
      <c r="B11" t="s">
        <v>40</v>
      </c>
      <c r="C11" t="s">
        <v>41</v>
      </c>
      <c r="D11" t="s">
        <v>23</v>
      </c>
      <c r="E11" t="s">
        <v>23</v>
      </c>
      <c r="F11" t="s">
        <v>24</v>
      </c>
      <c r="G11">
        <v>0</v>
      </c>
      <c r="H11">
        <v>16848812</v>
      </c>
      <c r="I11" t="s">
        <v>42</v>
      </c>
    </row>
    <row r="12" spans="1:9">
      <c r="A12">
        <v>5582</v>
      </c>
      <c r="B12" t="s">
        <v>43</v>
      </c>
      <c r="C12" t="s">
        <v>44</v>
      </c>
      <c r="D12" t="s">
        <v>23</v>
      </c>
      <c r="E12" t="s">
        <v>23</v>
      </c>
      <c r="F12" t="s">
        <v>24</v>
      </c>
      <c r="G12">
        <v>0</v>
      </c>
      <c r="H12">
        <v>19856182</v>
      </c>
      <c r="I12" t="s">
        <v>14</v>
      </c>
    </row>
    <row r="13" spans="1:9">
      <c r="A13">
        <v>5583</v>
      </c>
      <c r="B13" t="s">
        <v>45</v>
      </c>
      <c r="C13" t="s">
        <v>46</v>
      </c>
      <c r="D13" t="s">
        <v>47</v>
      </c>
      <c r="E13" t="s">
        <v>47</v>
      </c>
      <c r="F13" t="s">
        <v>24</v>
      </c>
      <c r="G13">
        <v>0</v>
      </c>
      <c r="H13">
        <v>2343000</v>
      </c>
      <c r="I13" t="s">
        <v>14</v>
      </c>
    </row>
    <row r="14" spans="1:9">
      <c r="A14">
        <v>5584</v>
      </c>
      <c r="B14" t="s">
        <v>48</v>
      </c>
      <c r="C14" t="s">
        <v>49</v>
      </c>
      <c r="D14" t="s">
        <v>28</v>
      </c>
      <c r="E14" t="s">
        <v>28</v>
      </c>
      <c r="F14" t="s">
        <v>24</v>
      </c>
      <c r="G14">
        <v>0</v>
      </c>
      <c r="H14">
        <v>19422000</v>
      </c>
      <c r="I14" t="s">
        <v>14</v>
      </c>
    </row>
    <row r="15" spans="1:9">
      <c r="A15">
        <v>5585</v>
      </c>
      <c r="B15" t="s">
        <v>50</v>
      </c>
      <c r="C15" t="s">
        <v>51</v>
      </c>
      <c r="D15" t="s">
        <v>28</v>
      </c>
      <c r="E15" t="s">
        <v>28</v>
      </c>
      <c r="F15" t="s">
        <v>24</v>
      </c>
      <c r="G15">
        <v>0</v>
      </c>
      <c r="H15">
        <v>655000</v>
      </c>
      <c r="I15" t="s">
        <v>14</v>
      </c>
    </row>
    <row r="16" spans="1:9">
      <c r="A16">
        <v>5586</v>
      </c>
      <c r="B16" t="s">
        <v>52</v>
      </c>
      <c r="C16" t="s">
        <v>53</v>
      </c>
      <c r="D16" t="s">
        <v>54</v>
      </c>
      <c r="E16" t="s">
        <v>54</v>
      </c>
      <c r="F16" t="s">
        <v>24</v>
      </c>
      <c r="G16">
        <v>0</v>
      </c>
      <c r="H16">
        <v>104345000</v>
      </c>
      <c r="I16" t="s">
        <v>55</v>
      </c>
    </row>
    <row r="17" spans="1:9">
      <c r="A17">
        <v>5587</v>
      </c>
      <c r="B17" t="s">
        <v>56</v>
      </c>
      <c r="C17" t="s">
        <v>57</v>
      </c>
      <c r="D17" t="s">
        <v>54</v>
      </c>
      <c r="E17" t="s">
        <v>54</v>
      </c>
      <c r="F17" t="s">
        <v>24</v>
      </c>
      <c r="G17">
        <v>0</v>
      </c>
      <c r="H17">
        <v>38114600</v>
      </c>
      <c r="I17" t="s">
        <v>58</v>
      </c>
    </row>
    <row r="18" spans="1:9">
      <c r="A18">
        <v>5588</v>
      </c>
      <c r="B18" t="s">
        <v>59</v>
      </c>
      <c r="C18" t="s">
        <v>60</v>
      </c>
      <c r="D18" t="s">
        <v>54</v>
      </c>
      <c r="E18" t="s">
        <v>54</v>
      </c>
      <c r="F18" t="s">
        <v>24</v>
      </c>
      <c r="G18">
        <v>0</v>
      </c>
      <c r="H18">
        <v>16712000</v>
      </c>
      <c r="I18" t="s">
        <v>14</v>
      </c>
    </row>
    <row r="19" spans="1:9">
      <c r="A19">
        <v>5589</v>
      </c>
      <c r="B19" t="s">
        <v>61</v>
      </c>
      <c r="C19" t="s">
        <v>62</v>
      </c>
      <c r="D19" t="s">
        <v>54</v>
      </c>
      <c r="E19" t="s">
        <v>54</v>
      </c>
      <c r="F19" t="s">
        <v>24</v>
      </c>
      <c r="G19">
        <v>0</v>
      </c>
      <c r="H19">
        <v>570000000</v>
      </c>
      <c r="I19" t="s">
        <v>14</v>
      </c>
    </row>
    <row r="20" spans="1:9">
      <c r="F20">
        <f>COUNTA(H2:H19)</f>
        <v>18</v>
      </c>
      <c r="H20">
        <f>SUM(H2:H19)</f>
        <v>1502130473</v>
      </c>
    </row>
    <row r="22" spans="1:9">
      <c r="C22" t="s">
        <v>5</v>
      </c>
      <c r="D22" t="s">
        <v>63</v>
      </c>
      <c r="E22" t="s">
        <v>64</v>
      </c>
      <c r="F22" t="s">
        <v>7</v>
      </c>
      <c r="G22" t="s">
        <v>65</v>
      </c>
    </row>
    <row r="23" spans="1:9">
      <c r="C23" t="s">
        <v>13</v>
      </c>
      <c r="D23">
        <f>COUNTA(H2,H3,H4,H6,H10)</f>
        <v>5</v>
      </c>
      <c r="E23" s="1">
        <f>D23/F20</f>
        <v>0.277777777778</v>
      </c>
      <c r="F23">
        <f>SUM(H2,H3,H4,H6,H10)</f>
        <v>521513216</v>
      </c>
      <c r="G23" s="1">
        <f>F23/H20</f>
        <v>0.347182368891</v>
      </c>
    </row>
    <row r="24" spans="1:9">
      <c r="C24" t="s">
        <v>24</v>
      </c>
      <c r="D24">
        <f>COUNTA(H5,H7,H8,H9,H11,H12,H13,H14,H15,H16,H17,H18,H19)</f>
        <v>13</v>
      </c>
      <c r="E24" s="1">
        <f>D24/F20</f>
        <v>0.722222222222</v>
      </c>
      <c r="F24">
        <f>SUM(H5,H7,H8,H9,H11,H12,H13,H14,H15,H16,H17,H18,H19)</f>
        <v>980617257</v>
      </c>
      <c r="G24" s="1">
        <f>F24/H20</f>
        <v>0.652817631109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2013-01-14T09:01:00-05:00</dcterms:created>
  <dcterms:modified xsi:type="dcterms:W3CDTF">2013-01-14T09:01:00-05:00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