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<sst xmlns="http://schemas.openxmlformats.org/spreadsheetml/2006/main" uniqueCount="27">
  <si>
    <t>PES</t>
  </si>
  <si>
    <t>GYC</t>
  </si>
  <si>
    <t>Proyecto</t>
  </si>
  <si>
    <t>Cliente</t>
  </si>
  <si>
    <t>Entrada</t>
  </si>
  <si>
    <t>Salida</t>
  </si>
  <si>
    <t>Estado</t>
  </si>
  <si>
    <t>Duración</t>
  </si>
  <si>
    <t>Propuesta</t>
  </si>
  <si>
    <t>Proyectado</t>
  </si>
  <si>
    <t>Ejecutado</t>
  </si>
  <si>
    <t>Proyectado vs Ejecutado</t>
  </si>
  <si>
    <t>Ciudad</t>
  </si>
  <si>
    <t>Visita - DP Fundacion Compartis</t>
  </si>
  <si>
    <t>FUNDACION COMPARTIR</t>
  </si>
  <si>
    <t>2009-07-14</t>
  </si>
  <si>
    <t>2009-07-18</t>
  </si>
  <si>
    <t>En proceso</t>
  </si>
  <si>
    <t>Bogota</t>
  </si>
  <si>
    <t>PER Bodega Puente Aranda, Bogota</t>
  </si>
  <si>
    <t xml:space="preserve"> ING. GUSTAVO LARA</t>
  </si>
  <si>
    <t>2009-07-17</t>
  </si>
  <si>
    <t>2009-07-28</t>
  </si>
  <si>
    <t># Proyectos</t>
  </si>
  <si>
    <t>%</t>
  </si>
  <si>
    <t>Valor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</si>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</sst>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1" spans="1:1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>
      <c r="A2">
        <v>3901</v>
      </c>
      <c r="B2">
        <v>4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>
        <v>4</v>
      </c>
      <c r="I2">
        <v>480000</v>
      </c>
      <c r="J2">
        <v>3000000</v>
      </c>
      <c r="K2">
        <v>52500</v>
      </c>
      <c r="L2" s="1">
        <f>K2/J2</f>
        <v>0.0175</v>
      </c>
      <c r="M2" t="s">
        <v>18</v>
      </c>
    </row>
    <row r="3" spans="1:13">
      <c r="A3">
        <v>3877</v>
      </c>
      <c r="B3">
        <v>5</v>
      </c>
      <c r="C3" t="s">
        <v>19</v>
      </c>
      <c r="D3" t="s">
        <v>20</v>
      </c>
      <c r="E3" t="s">
        <v>21</v>
      </c>
      <c r="F3" t="s">
        <v>22</v>
      </c>
      <c r="G3" t="s">
        <v>17</v>
      </c>
      <c r="H3">
        <v>11</v>
      </c>
      <c r="I3">
        <v>3960000</v>
      </c>
      <c r="J3">
        <v>3350000</v>
      </c>
      <c r="K3">
        <v>817200</v>
      </c>
      <c r="L3" s="1">
        <f>K3/J3</f>
        <v>0.2439402985074627</v>
      </c>
      <c r="M3" t="s">
        <v>18</v>
      </c>
    </row>
    <row r="4" spans="1:13">
      <c r="G4">
        <f>COUNTA(J2:J3)</f>
        <v>2</v>
      </c>
      <c r="J4">
        <f>SUM(J2:J3)</f>
        <v>6350000</v>
      </c>
    </row>
    <row r="6" spans="1:13">
      <c r="D6" t="s">
        <v>6</v>
      </c>
      <c r="E6" t="s">
        <v>23</v>
      </c>
      <c r="F6" t="s">
        <v>24</v>
      </c>
      <c r="G6" t="s">
        <v>25</v>
      </c>
      <c r="H6" t="s">
        <v>26</v>
      </c>
    </row>
    <row r="7" spans="1:13">
      <c r="D7" t="s">
        <v>17</v>
      </c>
      <c r="E7">
        <f>COUNTA(J2,J3)</f>
        <v>2</v>
      </c>
      <c r="F7" s="1">
        <f>E7/G4</f>
        <v>1</v>
      </c>
      <c r="G7">
        <f>SUM(J2,J3)</f>
        <v>6350000</v>
      </c>
      <c r="H7" s="1">
        <f>G7/J4</f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2009-08-19T11:13:58-05:00</dcterms:created>
  <dcterms:modified xsi:type="dcterms:W3CDTF">2009-08-19T11:13:58-05:00</dcterms:modified>
  <dc:title>Listado de proyectos por estado</dc:title>
  <dc:description>Listado de proyectos por estado.</dc:description>
  <dc:subject>Listado de proyectos por estado</dc:subject>
  <cp:keywords>Proyectos estado</cp:keywords>
  <cp:category>Proyectos</cp:category>
</cp:coreProperties>
</file>