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<sst xmlns="http://schemas.openxmlformats.org/spreadsheetml/2006/main" uniqueCount="121">
  <si>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</si>
  <si>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</si>
  <si>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</si>
  <si>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</si>
  <si>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</si>
  <si>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</si>
  <si>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</si>
  <si>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</si>
  <si>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</si>
  <si>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</si>
  <si>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</si>
  <si>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</si>
  <si>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</si>
  <si>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</si>
  <si>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0910-1660</t>
  </si>
  <si>
    <t>Proyectos de investigación GYC</t>
  </si>
  <si>
    <t>GEOTECNIA Y CIMENTACIONES S.A.</t>
  </si>
  <si>
    <t>2010-09-30</t>
  </si>
  <si>
    <t>Por iniciar</t>
  </si>
  <si>
    <t>BOGOTA</t>
  </si>
  <si>
    <t>Andres Gerardo Eraso Baena</t>
  </si>
  <si>
    <t>0111-1700</t>
  </si>
  <si>
    <t>Deflectometria para tramos testigos UT</t>
  </si>
  <si>
    <t>UNION TEMPORAL MANTENIMIENTO VIAL CONCAY AGUILAR</t>
  </si>
  <si>
    <t>2011-01-24</t>
  </si>
  <si>
    <t>2011-08-11</t>
  </si>
  <si>
    <t>Diego Giovanni Barragán Cruz</t>
  </si>
  <si>
    <t>0111-1701</t>
  </si>
  <si>
    <t>Acomp.  y lecturas instrumentación COVIANDES</t>
  </si>
  <si>
    <t>Coviandes</t>
  </si>
  <si>
    <t>2011-04-19</t>
  </si>
  <si>
    <t>Diana Elizabeth Correa Vivas</t>
  </si>
  <si>
    <t>0411-1739</t>
  </si>
  <si>
    <t>Alimentación de Cuadro base</t>
  </si>
  <si>
    <t>Union Temporal Mantenimiento Vial Bogota</t>
  </si>
  <si>
    <t>2011-04-06</t>
  </si>
  <si>
    <t>2011-04-25</t>
  </si>
  <si>
    <t>0411-1744</t>
  </si>
  <si>
    <t>EE Actualización SI Honda-Manizales Padua K52 300</t>
  </si>
  <si>
    <t>CONSORCIO VIAS DEL CENTRO</t>
  </si>
  <si>
    <t>2011-04-29</t>
  </si>
  <si>
    <t>MANIZALES</t>
  </si>
  <si>
    <t>Belsy Cristina Ramirez Naranjo</t>
  </si>
  <si>
    <t>0711-1785</t>
  </si>
  <si>
    <t>AC Acompañamiento tecnico Medellín - Bogotá</t>
  </si>
  <si>
    <t>MHC</t>
  </si>
  <si>
    <t>2011-07-18</t>
  </si>
  <si>
    <t>Henry Garzón</t>
  </si>
  <si>
    <t>0711-1786</t>
  </si>
  <si>
    <t>ERM Fase II Proyecto DARDANELOS - Grupo FML</t>
  </si>
  <si>
    <t>GRUPO FML</t>
  </si>
  <si>
    <t>2011-07-21</t>
  </si>
  <si>
    <t>2011-07-28</t>
  </si>
  <si>
    <t>Edgar Rodriguez Rincon</t>
  </si>
  <si>
    <t>0711-1787</t>
  </si>
  <si>
    <t>ES Edificio de 2 pisos - ARBO</t>
  </si>
  <si>
    <t>ARBO S.A.S</t>
  </si>
  <si>
    <t>2011-07-22</t>
  </si>
  <si>
    <t>0711-1791</t>
  </si>
  <si>
    <t>ES y DP Puente Charco Verde - DEVISAB</t>
  </si>
  <si>
    <t>CONCESION DEVISAB</t>
  </si>
  <si>
    <t>2011-07-29</t>
  </si>
  <si>
    <t>2011-08-01</t>
  </si>
  <si>
    <t>TOCAIMA</t>
  </si>
  <si>
    <t>0811-1793</t>
  </si>
  <si>
    <t>PIT Tres obras en Bogotá D.C - Espinoza y Restrepo</t>
  </si>
  <si>
    <t>E y R Espinosa y Restrepo</t>
  </si>
  <si>
    <t>2011-08-02</t>
  </si>
  <si>
    <t>0811-1794</t>
  </si>
  <si>
    <t>PIT SOCIEDAD PORTUARIA CARTAGENA</t>
  </si>
  <si>
    <t>GEOFUNDACIONES</t>
  </si>
  <si>
    <t>CARTAGENA</t>
  </si>
  <si>
    <t>0811-1795</t>
  </si>
  <si>
    <t>CARTILLAS PARA CONSTRUCCIÓN SEGUN NSR-10</t>
  </si>
  <si>
    <t>2011-08-05</t>
  </si>
  <si>
    <t>2011-08-16</t>
  </si>
  <si>
    <t>0811-1797</t>
  </si>
  <si>
    <t>EE e INST K38 800  - Coviandes</t>
  </si>
  <si>
    <t>2011-08-22</t>
  </si>
  <si>
    <t>0811-1798</t>
  </si>
  <si>
    <t>INST K29 500 y Cam de lectura K38 000-CSO</t>
  </si>
  <si>
    <t>Concesion Sabana de Occidente</t>
  </si>
  <si>
    <t>2011-08-26</t>
  </si>
  <si>
    <t>0811-1800</t>
  </si>
  <si>
    <t>EE e INST del K13 220 Btá- V/vicencio - COVIANDES</t>
  </si>
  <si>
    <t>0811-1801</t>
  </si>
  <si>
    <t>EE 8 SITIOS INESTABLES NORDESTE</t>
  </si>
  <si>
    <t>UNION TEMPORAL ICESGA</t>
  </si>
  <si>
    <t>0811-1802</t>
  </si>
  <si>
    <t>E.G. Puente sobre Río Bermudez</t>
  </si>
  <si>
    <t>DEVINAR</t>
  </si>
  <si>
    <t>0811-1803</t>
  </si>
  <si>
    <t>DP Concepto tecnico mirador de suba-Forjar</t>
  </si>
  <si>
    <t>FORJAR INVERSIONES S.A.</t>
  </si>
  <si>
    <t>2011-08-23</t>
  </si>
  <si>
    <t>2011-08-25</t>
  </si>
  <si>
    <t>Bibiana Sepulveda Ospina</t>
  </si>
  <si>
    <t>0811-1804</t>
  </si>
  <si>
    <t xml:space="preserve">Revision, Ajuste y Rediseño Acceso portuario </t>
  </si>
  <si>
    <t>ECOVIAS S.A.S.</t>
  </si>
  <si>
    <t>2011-08-29</t>
  </si>
  <si>
    <t>2011-08-30</t>
  </si>
  <si>
    <t>BARRANQUILLA</t>
  </si>
  <si>
    <t>0811-1805</t>
  </si>
  <si>
    <t>ASES  SIBAVERDE - CONCRESCOL</t>
  </si>
  <si>
    <t>Concrescol Ltda</t>
  </si>
  <si>
    <t>0811-1806</t>
  </si>
  <si>
    <t>PIT - 5 Pruebas Bogotá - Geofundaciones</t>
  </si>
  <si>
    <t>0811-1807</t>
  </si>
  <si>
    <t>EG ESTRUCTURA DE CAMARA UBICADA</t>
  </si>
  <si>
    <t>2011-08-31</t>
  </si>
  <si>
    <t>0811-1808</t>
  </si>
  <si>
    <t>EE TALUD DE LA CR 9 CON CL 153, BOGOTÁ D.C</t>
  </si>
  <si>
    <t>0811-1809</t>
  </si>
  <si>
    <t>ES para Casa en Mesa de Yegua, Anapoima</t>
  </si>
  <si>
    <t>Alvaro Rueda</t>
  </si>
  <si>
    <t>ANAPOIMA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</si>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</sst>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4501</v>
      </c>
      <c r="B2" t="s">
        <v>14</v>
      </c>
      <c r="C2" t="s">
        <v>15</v>
      </c>
      <c r="D2" t="s">
        <v>16</v>
      </c>
      <c r="E2" t="s">
        <v>17</v>
      </c>
      <c r="F2" t="s">
        <v>17</v>
      </c>
      <c r="G2" t="s">
        <v>18</v>
      </c>
      <c r="H2">
        <v>0</v>
      </c>
      <c r="I2">
        <v>0</v>
      </c>
      <c r="J2">
        <v>23846400</v>
      </c>
      <c r="K2">
        <v>8750080</v>
      </c>
      <c r="L2" s="1">
        <f>K2/J2</f>
        <v>0.366935050993022</v>
      </c>
      <c r="M2" t="s">
        <v>19</v>
      </c>
      <c r="N2" t="s">
        <v>20</v>
      </c>
    </row>
    <row r="3" spans="1:14">
      <c r="A3">
        <v>4544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18</v>
      </c>
      <c r="H3">
        <v>199</v>
      </c>
      <c r="I3">
        <v>1130000</v>
      </c>
      <c r="J3">
        <v>0</v>
      </c>
      <c r="K3">
        <v>0</v>
      </c>
      <c r="L3" s="1" t="str">
        <f>K3/J3</f>
        <v>0</v>
      </c>
      <c r="M3" t="s">
        <v>19</v>
      </c>
      <c r="N3" t="s">
        <v>26</v>
      </c>
    </row>
    <row r="4" spans="1:14">
      <c r="A4">
        <v>4568</v>
      </c>
      <c r="B4" t="s">
        <v>27</v>
      </c>
      <c r="C4" t="s">
        <v>28</v>
      </c>
      <c r="D4" t="s">
        <v>29</v>
      </c>
      <c r="E4" t="s">
        <v>24</v>
      </c>
      <c r="F4" t="s">
        <v>30</v>
      </c>
      <c r="G4" t="s">
        <v>18</v>
      </c>
      <c r="H4">
        <v>85</v>
      </c>
      <c r="I4">
        <v>240695940</v>
      </c>
      <c r="J4">
        <v>91449300</v>
      </c>
      <c r="K4">
        <v>45945550</v>
      </c>
      <c r="L4" s="1">
        <f>K4/J4</f>
        <v>0.5024155461004075</v>
      </c>
      <c r="M4" t="s">
        <v>19</v>
      </c>
      <c r="N4" t="s">
        <v>31</v>
      </c>
    </row>
    <row r="5" spans="1:14">
      <c r="A5">
        <v>4706</v>
      </c>
      <c r="B5" t="s">
        <v>32</v>
      </c>
      <c r="C5" t="s">
        <v>33</v>
      </c>
      <c r="D5" t="s">
        <v>34</v>
      </c>
      <c r="E5" t="s">
        <v>35</v>
      </c>
      <c r="F5" t="s">
        <v>36</v>
      </c>
      <c r="G5" t="s">
        <v>18</v>
      </c>
      <c r="H5">
        <v>19</v>
      </c>
      <c r="I5">
        <v>3850000</v>
      </c>
      <c r="J5">
        <v>1912500</v>
      </c>
      <c r="K5">
        <v>0</v>
      </c>
      <c r="L5" s="1">
        <f>K5/J5</f>
        <v>0</v>
      </c>
      <c r="M5" t="s">
        <v>19</v>
      </c>
      <c r="N5" t="s">
        <v>26</v>
      </c>
    </row>
    <row r="6" spans="1:14">
      <c r="A6">
        <v>4697</v>
      </c>
      <c r="B6" t="s">
        <v>37</v>
      </c>
      <c r="C6" t="s">
        <v>38</v>
      </c>
      <c r="D6" t="s">
        <v>39</v>
      </c>
      <c r="E6" t="s">
        <v>36</v>
      </c>
      <c r="F6" t="s">
        <v>40</v>
      </c>
      <c r="G6" t="s">
        <v>18</v>
      </c>
      <c r="H6">
        <v>4</v>
      </c>
      <c r="I6">
        <v>36102000</v>
      </c>
      <c r="J6">
        <v>14548540</v>
      </c>
      <c r="K6">
        <v>8351393</v>
      </c>
      <c r="L6" s="1">
        <f>K6/J6</f>
        <v>0.5740365012571709</v>
      </c>
      <c r="M6" t="s">
        <v>41</v>
      </c>
      <c r="N6" t="s">
        <v>42</v>
      </c>
    </row>
    <row r="7" spans="1:14">
      <c r="A7">
        <v>4801</v>
      </c>
      <c r="B7" t="s">
        <v>43</v>
      </c>
      <c r="C7" t="s">
        <v>44</v>
      </c>
      <c r="D7" t="s">
        <v>45</v>
      </c>
      <c r="E7" t="s">
        <v>46</v>
      </c>
      <c r="F7" t="s">
        <v>46</v>
      </c>
      <c r="G7" t="s">
        <v>18</v>
      </c>
      <c r="H7">
        <v>0</v>
      </c>
      <c r="I7">
        <v>12102520</v>
      </c>
      <c r="J7">
        <v>12410400</v>
      </c>
      <c r="K7">
        <v>7780800</v>
      </c>
      <c r="L7" s="1">
        <f>K7/J7</f>
        <v>0.626958035196287</v>
      </c>
      <c r="M7" t="s">
        <v>19</v>
      </c>
      <c r="N7" t="s">
        <v>47</v>
      </c>
    </row>
    <row r="8" spans="1:14">
      <c r="A8">
        <v>4831</v>
      </c>
      <c r="B8" t="s">
        <v>48</v>
      </c>
      <c r="C8" t="s">
        <v>49</v>
      </c>
      <c r="D8" t="s">
        <v>50</v>
      </c>
      <c r="E8" t="s">
        <v>51</v>
      </c>
      <c r="F8" t="s">
        <v>52</v>
      </c>
      <c r="G8" t="s">
        <v>18</v>
      </c>
      <c r="H8">
        <v>7</v>
      </c>
      <c r="I8">
        <v>21599000</v>
      </c>
      <c r="J8">
        <v>11541680</v>
      </c>
      <c r="K8">
        <v>1550880</v>
      </c>
      <c r="L8" s="1">
        <f>K8/J8</f>
        <v>0.1343721191369021</v>
      </c>
      <c r="M8" t="s">
        <v>19</v>
      </c>
      <c r="N8" t="s">
        <v>53</v>
      </c>
    </row>
    <row r="9" spans="1:14">
      <c r="A9">
        <v>4841</v>
      </c>
      <c r="B9" t="s">
        <v>54</v>
      </c>
      <c r="C9" t="s">
        <v>55</v>
      </c>
      <c r="D9" t="s">
        <v>56</v>
      </c>
      <c r="E9" t="s">
        <v>57</v>
      </c>
      <c r="F9" t="s">
        <v>57</v>
      </c>
      <c r="G9" t="s">
        <v>18</v>
      </c>
      <c r="H9">
        <v>0</v>
      </c>
      <c r="I9">
        <v>2170000</v>
      </c>
      <c r="J9">
        <v>1007970</v>
      </c>
      <c r="K9">
        <v>2426370</v>
      </c>
      <c r="L9" s="1">
        <f>K9/J9</f>
        <v>2.407184737641001</v>
      </c>
      <c r="M9" t="s">
        <v>19</v>
      </c>
      <c r="N9" t="s">
        <v>20</v>
      </c>
    </row>
    <row r="10" spans="1:14">
      <c r="A10">
        <v>4847</v>
      </c>
      <c r="B10" t="s">
        <v>58</v>
      </c>
      <c r="C10" t="s">
        <v>59</v>
      </c>
      <c r="D10" t="s">
        <v>60</v>
      </c>
      <c r="E10" t="s">
        <v>61</v>
      </c>
      <c r="F10" t="s">
        <v>62</v>
      </c>
      <c r="G10" t="s">
        <v>18</v>
      </c>
      <c r="H10">
        <v>3</v>
      </c>
      <c r="I10">
        <v>20072560</v>
      </c>
      <c r="J10">
        <v>8295640</v>
      </c>
      <c r="K10">
        <v>5850114.8</v>
      </c>
      <c r="L10" s="1">
        <f>K10/J10</f>
        <v>0.7052035527096161</v>
      </c>
      <c r="M10" t="s">
        <v>63</v>
      </c>
      <c r="N10" t="s">
        <v>20</v>
      </c>
    </row>
    <row r="11" spans="1:14">
      <c r="A11">
        <v>4862</v>
      </c>
      <c r="B11" t="s">
        <v>64</v>
      </c>
      <c r="C11" t="s">
        <v>65</v>
      </c>
      <c r="D11" t="s">
        <v>66</v>
      </c>
      <c r="E11" t="s">
        <v>67</v>
      </c>
      <c r="F11" t="s">
        <v>67</v>
      </c>
      <c r="G11" t="s">
        <v>18</v>
      </c>
      <c r="H11">
        <v>0</v>
      </c>
      <c r="I11">
        <v>4500000</v>
      </c>
      <c r="J11">
        <v>2510000</v>
      </c>
      <c r="K11">
        <v>89250</v>
      </c>
      <c r="L11" s="1">
        <f>K11/J11</f>
        <v>0.03555776892430279</v>
      </c>
      <c r="M11" t="s">
        <v>19</v>
      </c>
      <c r="N11" t="s">
        <v>53</v>
      </c>
    </row>
    <row r="12" spans="1:14">
      <c r="A12">
        <v>4845</v>
      </c>
      <c r="B12" t="s">
        <v>68</v>
      </c>
      <c r="C12" t="s">
        <v>69</v>
      </c>
      <c r="D12" t="s">
        <v>70</v>
      </c>
      <c r="E12" t="s">
        <v>67</v>
      </c>
      <c r="F12" t="s">
        <v>67</v>
      </c>
      <c r="G12" t="s">
        <v>18</v>
      </c>
      <c r="H12">
        <v>0</v>
      </c>
      <c r="I12">
        <v>15900000</v>
      </c>
      <c r="J12">
        <v>7989500</v>
      </c>
      <c r="K12">
        <v>481350</v>
      </c>
      <c r="L12" s="1">
        <f>K12/J12</f>
        <v>0.06024782527066775</v>
      </c>
      <c r="M12" t="s">
        <v>71</v>
      </c>
      <c r="N12" t="s">
        <v>53</v>
      </c>
    </row>
    <row r="13" spans="1:14">
      <c r="A13">
        <v>4816</v>
      </c>
      <c r="B13" t="s">
        <v>72</v>
      </c>
      <c r="C13" t="s">
        <v>73</v>
      </c>
      <c r="D13" t="s">
        <v>39</v>
      </c>
      <c r="E13" t="s">
        <v>74</v>
      </c>
      <c r="F13" t="s">
        <v>75</v>
      </c>
      <c r="G13" t="s">
        <v>18</v>
      </c>
      <c r="H13">
        <v>11</v>
      </c>
      <c r="I13">
        <v>9628520</v>
      </c>
      <c r="J13">
        <v>5522400</v>
      </c>
      <c r="K13">
        <v>445600</v>
      </c>
      <c r="L13" s="1">
        <f>K13/J13</f>
        <v>0.08068955526582645</v>
      </c>
      <c r="M13" t="s">
        <v>41</v>
      </c>
      <c r="N13" t="s">
        <v>31</v>
      </c>
    </row>
    <row r="14" spans="1:14">
      <c r="A14">
        <v>4878</v>
      </c>
      <c r="B14" t="s">
        <v>76</v>
      </c>
      <c r="C14" t="s">
        <v>77</v>
      </c>
      <c r="D14" t="s">
        <v>29</v>
      </c>
      <c r="E14" t="s">
        <v>75</v>
      </c>
      <c r="F14" t="s">
        <v>78</v>
      </c>
      <c r="G14" t="s">
        <v>18</v>
      </c>
      <c r="H14">
        <v>6</v>
      </c>
      <c r="I14">
        <v>43226767</v>
      </c>
      <c r="J14">
        <v>15879600</v>
      </c>
      <c r="K14">
        <v>2020941</v>
      </c>
      <c r="L14" s="1">
        <f>K14/J14</f>
        <v>0.1272664928587622</v>
      </c>
      <c r="M14" t="s">
        <v>19</v>
      </c>
      <c r="N14" t="s">
        <v>31</v>
      </c>
    </row>
    <row r="15" spans="1:14">
      <c r="A15">
        <v>4879</v>
      </c>
      <c r="B15" t="s">
        <v>79</v>
      </c>
      <c r="C15" t="s">
        <v>80</v>
      </c>
      <c r="D15" t="s">
        <v>81</v>
      </c>
      <c r="E15" t="s">
        <v>75</v>
      </c>
      <c r="F15" t="s">
        <v>82</v>
      </c>
      <c r="G15" t="s">
        <v>18</v>
      </c>
      <c r="H15">
        <v>10</v>
      </c>
      <c r="I15">
        <v>11391104</v>
      </c>
      <c r="J15">
        <v>6081600</v>
      </c>
      <c r="K15">
        <v>51000</v>
      </c>
      <c r="L15" s="1">
        <f>K15/J15</f>
        <v>0.008385951065509076</v>
      </c>
      <c r="M15" t="s">
        <v>19</v>
      </c>
      <c r="N15" t="s">
        <v>53</v>
      </c>
    </row>
    <row r="16" spans="1:14">
      <c r="A16">
        <v>4864</v>
      </c>
      <c r="B16" t="s">
        <v>83</v>
      </c>
      <c r="C16" t="s">
        <v>84</v>
      </c>
      <c r="D16" t="s">
        <v>29</v>
      </c>
      <c r="E16" t="s">
        <v>75</v>
      </c>
      <c r="F16" t="s">
        <v>78</v>
      </c>
      <c r="G16" t="s">
        <v>18</v>
      </c>
      <c r="H16">
        <v>6</v>
      </c>
      <c r="I16">
        <v>50175787</v>
      </c>
      <c r="J16">
        <v>17989200</v>
      </c>
      <c r="K16">
        <v>4252140</v>
      </c>
      <c r="L16" s="1">
        <f>K16/J16</f>
        <v>0.2363718230938563</v>
      </c>
      <c r="M16" t="s">
        <v>19</v>
      </c>
      <c r="N16" t="s">
        <v>31</v>
      </c>
    </row>
    <row r="17" spans="1:14">
      <c r="A17">
        <v>4665</v>
      </c>
      <c r="B17" t="s">
        <v>85</v>
      </c>
      <c r="C17" t="s">
        <v>86</v>
      </c>
      <c r="D17" t="s">
        <v>87</v>
      </c>
      <c r="E17" t="s">
        <v>75</v>
      </c>
      <c r="F17" t="s">
        <v>78</v>
      </c>
      <c r="G17" t="s">
        <v>18</v>
      </c>
      <c r="H17">
        <v>6</v>
      </c>
      <c r="I17">
        <v>262498740</v>
      </c>
      <c r="J17">
        <v>75090400</v>
      </c>
      <c r="K17">
        <v>0</v>
      </c>
      <c r="L17" s="1">
        <f>K17/J17</f>
        <v>0</v>
      </c>
      <c r="M17" t="s">
        <v>19</v>
      </c>
      <c r="N17" t="s">
        <v>31</v>
      </c>
    </row>
    <row r="18" spans="1:14">
      <c r="A18">
        <v>4856</v>
      </c>
      <c r="B18" t="s">
        <v>88</v>
      </c>
      <c r="C18" t="s">
        <v>89</v>
      </c>
      <c r="D18" t="s">
        <v>90</v>
      </c>
      <c r="E18" t="s">
        <v>78</v>
      </c>
      <c r="F18" t="s">
        <v>78</v>
      </c>
      <c r="G18" t="s">
        <v>18</v>
      </c>
      <c r="H18">
        <v>0</v>
      </c>
      <c r="I18">
        <v>77233000</v>
      </c>
      <c r="J18">
        <v>28452600</v>
      </c>
      <c r="K18">
        <v>0</v>
      </c>
      <c r="L18" s="1">
        <f>K18/J18</f>
        <v>0</v>
      </c>
      <c r="M18" t="s">
        <v>19</v>
      </c>
      <c r="N18" t="s">
        <v>20</v>
      </c>
    </row>
    <row r="19" spans="1:14">
      <c r="A19">
        <v>4886</v>
      </c>
      <c r="B19" t="s">
        <v>91</v>
      </c>
      <c r="C19" t="s">
        <v>92</v>
      </c>
      <c r="D19" t="s">
        <v>93</v>
      </c>
      <c r="E19" t="s">
        <v>94</v>
      </c>
      <c r="F19" t="s">
        <v>95</v>
      </c>
      <c r="G19" t="s">
        <v>18</v>
      </c>
      <c r="H19">
        <v>2</v>
      </c>
      <c r="I19">
        <v>955000</v>
      </c>
      <c r="J19">
        <v>887020</v>
      </c>
      <c r="K19">
        <v>900620</v>
      </c>
      <c r="L19" s="1">
        <f>K19/J19</f>
        <v>1.015332236026245</v>
      </c>
      <c r="M19" t="s">
        <v>19</v>
      </c>
      <c r="N19" t="s">
        <v>96</v>
      </c>
    </row>
    <row r="20" spans="1:14">
      <c r="A20">
        <v>4860</v>
      </c>
      <c r="B20" t="s">
        <v>97</v>
      </c>
      <c r="C20" t="s">
        <v>98</v>
      </c>
      <c r="D20" t="s">
        <v>99</v>
      </c>
      <c r="E20" t="s">
        <v>100</v>
      </c>
      <c r="F20" t="s">
        <v>101</v>
      </c>
      <c r="G20" t="s">
        <v>18</v>
      </c>
      <c r="H20">
        <v>1</v>
      </c>
      <c r="I20">
        <v>30155000</v>
      </c>
      <c r="J20">
        <v>3948000</v>
      </c>
      <c r="K20">
        <v>585600</v>
      </c>
      <c r="L20" s="1">
        <f>K20/J20</f>
        <v>0.1483282674772037</v>
      </c>
      <c r="M20" t="s">
        <v>102</v>
      </c>
      <c r="N20" t="s">
        <v>20</v>
      </c>
    </row>
    <row r="21" spans="1:14">
      <c r="A21">
        <v>4884</v>
      </c>
      <c r="B21" t="s">
        <v>103</v>
      </c>
      <c r="C21" t="s">
        <v>104</v>
      </c>
      <c r="D21" t="s">
        <v>105</v>
      </c>
      <c r="E21" t="s">
        <v>100</v>
      </c>
      <c r="F21" t="s">
        <v>101</v>
      </c>
      <c r="G21" t="s">
        <v>18</v>
      </c>
      <c r="H21">
        <v>1</v>
      </c>
      <c r="I21">
        <v>1760000</v>
      </c>
      <c r="J21">
        <v>921280</v>
      </c>
      <c r="K21">
        <v>350280</v>
      </c>
      <c r="L21" s="1">
        <f>K21/J21</f>
        <v>0.3802101424105592</v>
      </c>
      <c r="M21" t="s">
        <v>19</v>
      </c>
      <c r="N21" t="s">
        <v>53</v>
      </c>
    </row>
    <row r="22" spans="1:14">
      <c r="A22">
        <v>4896</v>
      </c>
      <c r="B22" t="s">
        <v>106</v>
      </c>
      <c r="C22" t="s">
        <v>107</v>
      </c>
      <c r="D22" t="s">
        <v>70</v>
      </c>
      <c r="E22" t="s">
        <v>100</v>
      </c>
      <c r="F22" t="s">
        <v>101</v>
      </c>
      <c r="G22" t="s">
        <v>18</v>
      </c>
      <c r="H22">
        <v>1</v>
      </c>
      <c r="I22">
        <v>400000</v>
      </c>
      <c r="J22">
        <v>204950</v>
      </c>
      <c r="K22">
        <v>38250</v>
      </c>
      <c r="L22" s="1">
        <f>K22/J22</f>
        <v>0.1866308855818492</v>
      </c>
      <c r="M22" t="s">
        <v>19</v>
      </c>
      <c r="N22" t="s">
        <v>53</v>
      </c>
    </row>
    <row r="23" spans="1:14">
      <c r="A23">
        <v>4888</v>
      </c>
      <c r="B23" t="s">
        <v>108</v>
      </c>
      <c r="C23" t="s">
        <v>109</v>
      </c>
      <c r="D23" t="s">
        <v>45</v>
      </c>
      <c r="E23" t="s">
        <v>101</v>
      </c>
      <c r="F23" t="s">
        <v>110</v>
      </c>
      <c r="G23" t="s">
        <v>18</v>
      </c>
      <c r="H23">
        <v>1</v>
      </c>
      <c r="I23">
        <v>2469000</v>
      </c>
      <c r="J23">
        <v>1393920</v>
      </c>
      <c r="K23">
        <v>283200</v>
      </c>
      <c r="L23" s="1">
        <f>K23/J23</f>
        <v>0.203168044077135</v>
      </c>
      <c r="M23" t="s">
        <v>19</v>
      </c>
      <c r="N23" t="s">
        <v>20</v>
      </c>
    </row>
    <row r="24" spans="1:14">
      <c r="A24">
        <v>4869</v>
      </c>
      <c r="B24" t="s">
        <v>111</v>
      </c>
      <c r="C24" t="s">
        <v>112</v>
      </c>
      <c r="D24" t="s">
        <v>45</v>
      </c>
      <c r="E24" t="s">
        <v>101</v>
      </c>
      <c r="F24" t="s">
        <v>110</v>
      </c>
      <c r="G24" t="s">
        <v>18</v>
      </c>
      <c r="H24">
        <v>1</v>
      </c>
      <c r="I24">
        <v>7623000</v>
      </c>
      <c r="J24">
        <v>3969840</v>
      </c>
      <c r="K24">
        <v>0</v>
      </c>
      <c r="L24" s="1">
        <f>K24/J24</f>
        <v>0</v>
      </c>
      <c r="M24" t="s">
        <v>19</v>
      </c>
      <c r="N24" t="s">
        <v>20</v>
      </c>
    </row>
    <row r="25" spans="1:14">
      <c r="A25">
        <v>4811</v>
      </c>
      <c r="B25" t="s">
        <v>113</v>
      </c>
      <c r="C25" t="s">
        <v>114</v>
      </c>
      <c r="D25" t="s">
        <v>115</v>
      </c>
      <c r="E25" t="s">
        <v>101</v>
      </c>
      <c r="F25" t="s">
        <v>110</v>
      </c>
      <c r="G25" t="s">
        <v>18</v>
      </c>
      <c r="H25">
        <v>1</v>
      </c>
      <c r="I25">
        <v>2730000</v>
      </c>
      <c r="J25">
        <v>1155920</v>
      </c>
      <c r="K25">
        <v>12750</v>
      </c>
      <c r="L25" s="1">
        <f>K25/J25</f>
        <v>0.01103017509862274</v>
      </c>
      <c r="M25" t="s">
        <v>116</v>
      </c>
      <c r="N25" t="s">
        <v>53</v>
      </c>
    </row>
    <row r="26" spans="1:14">
      <c r="G26">
        <f>COUNTA(J2:J25)</f>
        <v>24</v>
      </c>
      <c r="J26">
        <f>SUM(J2:J25)</f>
        <v>0</v>
      </c>
    </row>
    <row r="28" spans="1:14">
      <c r="D28" t="s">
        <v>6</v>
      </c>
      <c r="E28" t="s">
        <v>117</v>
      </c>
      <c r="F28" t="s">
        <v>118</v>
      </c>
      <c r="G28" t="s">
        <v>119</v>
      </c>
      <c r="H28" t="s">
        <v>120</v>
      </c>
    </row>
    <row r="29" spans="1:14">
      <c r="D29" t="s">
        <v>18</v>
      </c>
      <c r="E29">
        <f>COUNTA(J2,J3,J4,J5,J6,J7,J8,J9,J10,J11,J12,J13,J14,J15,J16,J17,J18,J19,J20,J21,J22,J23,J24,J25)</f>
        <v>24</v>
      </c>
      <c r="F29" s="1">
        <f>E29/G26</f>
        <v>1</v>
      </c>
      <c r="G29">
        <f>SUM(J2,J3,J4,J5,J6,J7,J8,J9,J10,J11,J12,J13,J14,J15,J16,J17,J18,J19,J20,J21,J22,J23,J24,J25)</f>
        <v>0</v>
      </c>
      <c r="H29" s="1" t="str">
        <f>G29/J26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2011-10-05T09:32:52-05:00</dcterms:created>
  <dcterms:modified xsi:type="dcterms:W3CDTF">2011-10-05T09:32:52-05:00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