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EPTIEMBRE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<sst xmlns="http://schemas.openxmlformats.org/spreadsheetml/2006/main" uniqueCount="63">
  <si>
    <t>CIERRE DE PROYECTOS TERMINADOS EN SEPTIEMBRE - 2011</t>
  </si>
  <si>
    <t>GYC</t>
  </si>
  <si>
    <t>PROYECTO</t>
  </si>
  <si>
    <t>HONORARIOS</t>
  </si>
  <si>
    <t>LABORATORIO</t>
  </si>
  <si>
    <t>TC + TRANSP.</t>
  </si>
  <si>
    <t>TOTAL</t>
  </si>
  <si>
    <t>Cobrado</t>
  </si>
  <si>
    <t>Costo</t>
  </si>
  <si>
    <t>Utilidad</t>
  </si>
  <si>
    <t>%</t>
  </si>
  <si>
    <t>0711-1788</t>
  </si>
  <si>
    <t>INST Instrumentación k29 500 Vía Bogotá - Villeta</t>
  </si>
  <si>
    <t>0711-1783</t>
  </si>
  <si>
    <t>PIT K11 600 VIA BOGOTA - VILLAVICENCIO</t>
  </si>
  <si>
    <t>0711-1782</t>
  </si>
  <si>
    <t>PER y LAB Pryecto LUCERNA, Bogotá</t>
  </si>
  <si>
    <t>0711-1777</t>
  </si>
  <si>
    <t>EE K89 400 vía Loboguerrero</t>
  </si>
  <si>
    <t>0611-1767</t>
  </si>
  <si>
    <t>DEF.  Autopista Sur Tramo 2 y 3.</t>
  </si>
  <si>
    <t>0611-1762</t>
  </si>
  <si>
    <t>PIT AMPLIACION CAFAM FLORESTA</t>
  </si>
  <si>
    <t>0511-1761</t>
  </si>
  <si>
    <t>ES Pte Flandes (Complemento informe - Pes 4470))</t>
  </si>
  <si>
    <t>0511-1751</t>
  </si>
  <si>
    <t>Identificacion de zonas inestables RODOLFO OÑORO</t>
  </si>
  <si>
    <t>0411-1747</t>
  </si>
  <si>
    <t>ED Deflectometria Portal San Diego Milenio</t>
  </si>
  <si>
    <t>0311-1733</t>
  </si>
  <si>
    <t xml:space="preserve"> Variante Flandes-Girardot Nariño</t>
  </si>
  <si>
    <t>0311-1722</t>
  </si>
  <si>
    <t>Diseño Espacio Publico Anapoima - DEVISAB</t>
  </si>
  <si>
    <t>0111-1703</t>
  </si>
  <si>
    <t>Estudios Geotecnico Viaducto LAS PALMAS</t>
  </si>
  <si>
    <t>1210-1695</t>
  </si>
  <si>
    <t>DP Cll 6A Transmilenio ICEIN</t>
  </si>
  <si>
    <t>1110-1688</t>
  </si>
  <si>
    <t>PER perforaciones 4 municipios en C/marca NEXEN</t>
  </si>
  <si>
    <t>1110-1673</t>
  </si>
  <si>
    <t>DP Andenes en Funza 1.8Km - DEVISAB</t>
  </si>
  <si>
    <t>1010-1665</t>
  </si>
  <si>
    <t>Estudios y diseños 11Km Vía Iza-Tota - ICESGA</t>
  </si>
  <si>
    <t>1010-1661</t>
  </si>
  <si>
    <t>DP Estudios y diseños vias regionales DEVISAB</t>
  </si>
  <si>
    <t>0910-1655</t>
  </si>
  <si>
    <t>DP Av. Medina, Rio Bta-San Antonio C. TEQUENDAMA</t>
  </si>
  <si>
    <t>0910-1652</t>
  </si>
  <si>
    <t>ACOMP técnico construcción Bogota - Villeta - CSO</t>
  </si>
  <si>
    <t>0910-1648</t>
  </si>
  <si>
    <t>ES y EP Via Tocaima Jerusalen DEVISAB</t>
  </si>
  <si>
    <t>0910-1644</t>
  </si>
  <si>
    <t>Acomp. Tecnico tramo I Helios</t>
  </si>
  <si>
    <t>0610-1623</t>
  </si>
  <si>
    <t>Acomp. durante construcción Av Carrera 9</t>
  </si>
  <si>
    <t>0510-1605</t>
  </si>
  <si>
    <t xml:space="preserve">ED Diagnostico Calle 80, Bogota </t>
  </si>
  <si>
    <t>1209-1558</t>
  </si>
  <si>
    <t xml:space="preserve">Revision de Informacion No. IDU-LP-SGI-026-2009 </t>
  </si>
  <si>
    <t>1009-1541</t>
  </si>
  <si>
    <t>DP EE Fase III Manizales - Honda</t>
  </si>
  <si>
    <t>1009-1535</t>
  </si>
  <si>
    <t>EE Sitio Inestable K12, Honda Villeta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</si>
</sst>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3">
    <font>
      <name val="Calibri"/>
      <sz val="11"/>
      <u val="none"/>
      <color rgb="FF000000"/>
    </font>
    <font>
      <name val="Arial"/>
      <sz val="11"/>
      <b val="true"/>
      <u val="none"/>
      <color rgb="FF000000"/>
    </font>
    <font>
      <name val="Arial"/>
      <sz val="10"/>
      <b val="true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2" applyFont="1" applyNumberFormat="0" applyFill="0" applyBorder="1" applyAlignment="1">
      <alignment horizontal="center" vertical="center" textRotation="0" wrapText="true" shrinkToFit="false"/>
    </xf>
    <xf xfId="0" fontId="2" numFmtId="0" fillId="0" borderId="2" applyFont="1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164" fillId="0" borderId="2" applyFont="0" applyNumberFormat="1" applyFill="0" applyBorder="1" applyAlignment="0">
      <alignment horizontal="general" vertical="bottom" textRotation="0" wrapText="false" shrinkToFit="false"/>
    </xf>
    <xf xfId="0" fontId="0" numFmtId="10" fillId="0" borderId="2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3" t="s">
        <v>2</v>
      </c>
      <c r="C3" s="3" t="s">
        <v>3</v>
      </c>
      <c r="D3" s="3"/>
      <c r="E3" s="3" t="s">
        <v>4</v>
      </c>
      <c r="F3" s="3"/>
      <c r="G3" s="3" t="s">
        <v>5</v>
      </c>
      <c r="H3" s="3"/>
      <c r="I3" s="3" t="s">
        <v>6</v>
      </c>
      <c r="J3" s="3"/>
      <c r="K3" s="3"/>
      <c r="L3" s="3"/>
    </row>
    <row r="4" spans="1:12">
      <c r="A4" s="3"/>
      <c r="B4" s="3"/>
      <c r="C4" s="4" t="s">
        <v>7</v>
      </c>
      <c r="D4" s="4" t="s">
        <v>8</v>
      </c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9</v>
      </c>
      <c r="L4" s="4" t="s">
        <v>10</v>
      </c>
    </row>
    <row r="5" spans="1:12">
      <c r="A5" s="5" t="s">
        <v>11</v>
      </c>
      <c r="B5" s="5" t="s">
        <v>12</v>
      </c>
      <c r="C5" s="6">
        <v>0</v>
      </c>
      <c r="D5" s="6">
        <v>0</v>
      </c>
      <c r="E5" s="6">
        <v>0</v>
      </c>
      <c r="F5" s="6">
        <v>0</v>
      </c>
      <c r="G5" s="6">
        <v>2520000</v>
      </c>
      <c r="H5" s="6">
        <v>0</v>
      </c>
      <c r="I5" s="6">
        <f>C5+E5+G5</f>
        <v>2520000</v>
      </c>
      <c r="J5" s="6">
        <f>D5+F5+H5</f>
        <v>0</v>
      </c>
      <c r="K5" s="6">
        <f>I5-J5</f>
        <v>2520000</v>
      </c>
      <c r="L5" s="7">
        <f>IF(I5=0,0,K5/I5)</f>
        <v>1</v>
      </c>
    </row>
    <row r="6" spans="1:12">
      <c r="A6" s="5" t="s"/>
      <c r="B6" s="5" t="s"/>
      <c r="C6" s="6" t="s"/>
      <c r="D6" s="6" t="s"/>
      <c r="E6" s="6" t="s"/>
      <c r="F6" s="6" t="s"/>
      <c r="G6" s="6" t="s"/>
      <c r="H6" s="6" t="s"/>
      <c r="I6" s="6" t="s"/>
      <c r="J6" s="6" t="s"/>
      <c r="K6" s="6" t="s"/>
      <c r="L6" s="7" t="s"/>
    </row>
    <row r="7" spans="1:12">
      <c r="A7" s="5" t="s">
        <v>13</v>
      </c>
      <c r="B7" s="5" t="s">
        <v>14</v>
      </c>
      <c r="C7" s="6">
        <v>0</v>
      </c>
      <c r="D7" s="6">
        <v>191250</v>
      </c>
      <c r="E7" s="6">
        <v>0</v>
      </c>
      <c r="F7" s="6">
        <v>0</v>
      </c>
      <c r="G7" s="6">
        <v>820000</v>
      </c>
      <c r="H7" s="6">
        <v>0</v>
      </c>
      <c r="I7" s="6">
        <f>C7+E7+G7</f>
        <v>820000</v>
      </c>
      <c r="J7" s="6">
        <f>D7+F7+H7</f>
        <v>191250</v>
      </c>
      <c r="K7" s="6">
        <f>I7-J7</f>
        <v>628750</v>
      </c>
      <c r="L7" s="7">
        <f>IF(I7=0,0,K7/I7)</f>
        <v>0.7667682926829268</v>
      </c>
    </row>
    <row r="8" spans="1:12">
      <c r="A8" s="5" t="s"/>
      <c r="B8" s="5" t="s"/>
      <c r="C8" s="6" t="s"/>
      <c r="D8" s="6" t="s"/>
      <c r="E8" s="6" t="s"/>
      <c r="F8" s="6" t="s"/>
      <c r="G8" s="6" t="s"/>
      <c r="H8" s="6" t="s"/>
      <c r="I8" s="6" t="s"/>
      <c r="J8" s="6" t="s"/>
      <c r="K8" s="6" t="s"/>
      <c r="L8" s="7" t="s"/>
    </row>
    <row r="9" spans="1:12">
      <c r="A9" s="5" t="s">
        <v>15</v>
      </c>
      <c r="B9" s="5" t="s">
        <v>16</v>
      </c>
      <c r="C9" s="6">
        <v>0</v>
      </c>
      <c r="D9" s="6">
        <v>1257800</v>
      </c>
      <c r="E9" s="6">
        <v>1205760</v>
      </c>
      <c r="F9" s="6">
        <v>539520</v>
      </c>
      <c r="G9" s="6">
        <v>2100000</v>
      </c>
      <c r="H9" s="6">
        <v>539520</v>
      </c>
      <c r="I9" s="6">
        <f>C9+E9+G9</f>
        <v>3305760</v>
      </c>
      <c r="J9" s="6">
        <f>D9+F9+H9</f>
        <v>2336840</v>
      </c>
      <c r="K9" s="6">
        <f>I9-J9</f>
        <v>968920</v>
      </c>
      <c r="L9" s="7">
        <f>IF(I9=0,0,K9/I9)</f>
        <v>0.2931005275640095</v>
      </c>
    </row>
    <row r="10" spans="1:12">
      <c r="A10" s="5" t="s"/>
      <c r="B10" s="5" t="s"/>
      <c r="C10" s="6" t="s"/>
      <c r="D10" s="6" t="s"/>
      <c r="E10" s="6" t="s"/>
      <c r="F10" s="6" t="s"/>
      <c r="G10" s="6" t="s"/>
      <c r="H10" s="6" t="s"/>
      <c r="I10" s="6" t="s"/>
      <c r="J10" s="6" t="s"/>
      <c r="K10" s="6" t="s"/>
      <c r="L10" s="7" t="s"/>
    </row>
    <row r="11" spans="1:12">
      <c r="A11" s="5" t="s">
        <v>17</v>
      </c>
      <c r="B11" s="5" t="s">
        <v>18</v>
      </c>
      <c r="C11" s="6">
        <v>0</v>
      </c>
      <c r="D11" s="6">
        <v>2546850</v>
      </c>
      <c r="E11" s="6">
        <v>1800000</v>
      </c>
      <c r="F11" s="6">
        <v>790140</v>
      </c>
      <c r="G11" s="6">
        <v>28200000</v>
      </c>
      <c r="H11" s="6">
        <v>790140</v>
      </c>
      <c r="I11" s="6">
        <f>C11+E11+G11</f>
        <v>30000000</v>
      </c>
      <c r="J11" s="6">
        <f>D11+F11+H11</f>
        <v>4127130</v>
      </c>
      <c r="K11" s="6">
        <f>I11-J11</f>
        <v>25872870</v>
      </c>
      <c r="L11" s="7">
        <f>IF(I11=0,0,K11/I11)</f>
        <v>0.862429</v>
      </c>
    </row>
    <row r="12" spans="1:12">
      <c r="A12" s="5" t="s"/>
      <c r="B12" s="5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7" t="s"/>
    </row>
    <row r="13" spans="1:12">
      <c r="A13" s="5" t="s">
        <v>19</v>
      </c>
      <c r="B13" s="5" t="s">
        <v>20</v>
      </c>
      <c r="C13" s="6">
        <v>0</v>
      </c>
      <c r="D13" s="6">
        <v>49400</v>
      </c>
      <c r="E13" s="6">
        <v>0</v>
      </c>
      <c r="F13" s="6">
        <v>0</v>
      </c>
      <c r="G13" s="6">
        <v>7146000</v>
      </c>
      <c r="H13" s="6">
        <v>0</v>
      </c>
      <c r="I13" s="6">
        <f>C13+E13+G13</f>
        <v>7146000</v>
      </c>
      <c r="J13" s="6">
        <f>D13+F13+H13</f>
        <v>49400</v>
      </c>
      <c r="K13" s="6">
        <f>I13-J13</f>
        <v>7096600</v>
      </c>
      <c r="L13" s="7">
        <f>IF(I13=0,0,K13/I13)</f>
        <v>0.9930870417016513</v>
      </c>
    </row>
    <row r="14" spans="1:12">
      <c r="A14" s="5" t="s"/>
      <c r="B14" s="5" t="s"/>
      <c r="C14" s="6" t="s"/>
      <c r="D14" s="6" t="s"/>
      <c r="E14" s="6" t="s"/>
      <c r="F14" s="6" t="s"/>
      <c r="G14" s="6" t="s"/>
      <c r="H14" s="6" t="s"/>
      <c r="I14" s="6" t="s"/>
      <c r="J14" s="6" t="s"/>
      <c r="K14" s="6" t="s"/>
      <c r="L14" s="7" t="s"/>
    </row>
    <row r="15" spans="1:12">
      <c r="A15" s="5" t="s">
        <v>21</v>
      </c>
      <c r="B15" s="5" t="s">
        <v>22</v>
      </c>
      <c r="C15" s="6">
        <v>0</v>
      </c>
      <c r="D15" s="6">
        <v>127500</v>
      </c>
      <c r="E15" s="6">
        <v>0</v>
      </c>
      <c r="F15" s="6">
        <v>0</v>
      </c>
      <c r="G15" s="6">
        <v>1800000</v>
      </c>
      <c r="H15" s="6">
        <v>0</v>
      </c>
      <c r="I15" s="6">
        <f>C15+E15+G15</f>
        <v>1800000</v>
      </c>
      <c r="J15" s="6">
        <f>D15+F15+H15</f>
        <v>127500</v>
      </c>
      <c r="K15" s="6">
        <f>I15-J15</f>
        <v>1672500</v>
      </c>
      <c r="L15" s="7">
        <f>IF(I15=0,0,K15/I15)</f>
        <v>0.9291666666666667</v>
      </c>
    </row>
    <row r="16" spans="1:12">
      <c r="A16" s="5" t="s"/>
      <c r="B16" s="5" t="s"/>
      <c r="C16" s="6" t="s"/>
      <c r="D16" s="6" t="s"/>
      <c r="E16" s="6" t="s"/>
      <c r="F16" s="6" t="s"/>
      <c r="G16" s="6" t="s"/>
      <c r="H16" s="6" t="s"/>
      <c r="I16" s="6" t="s"/>
      <c r="J16" s="6" t="s"/>
      <c r="K16" s="6" t="s"/>
      <c r="L16" s="7" t="s"/>
    </row>
    <row r="17" spans="1:12">
      <c r="A17" s="5" t="s">
        <v>23</v>
      </c>
      <c r="B17" s="5" t="s">
        <v>24</v>
      </c>
      <c r="C17" s="6">
        <v>0</v>
      </c>
      <c r="D17" s="6">
        <v>2050500</v>
      </c>
      <c r="E17" s="6">
        <v>0</v>
      </c>
      <c r="F17" s="6">
        <v>1081440</v>
      </c>
      <c r="G17" s="6">
        <v>51170000</v>
      </c>
      <c r="H17" s="6">
        <v>1081440</v>
      </c>
      <c r="I17" s="6">
        <f>C17+E17+G17</f>
        <v>51170000</v>
      </c>
      <c r="J17" s="6">
        <f>D17+F17+H17</f>
        <v>4213380</v>
      </c>
      <c r="K17" s="6">
        <f>I17-J17</f>
        <v>46956620</v>
      </c>
      <c r="L17" s="7">
        <f>IF(I17=0,0,K17/I17)</f>
        <v>0.9176591752980262</v>
      </c>
    </row>
    <row r="18" spans="1:12">
      <c r="A18" s="5" t="s"/>
      <c r="B18" s="5" t="s"/>
      <c r="C18" s="6" t="s"/>
      <c r="D18" s="6" t="s"/>
      <c r="E18" s="6" t="s"/>
      <c r="F18" s="6" t="s"/>
      <c r="G18" s="6" t="s"/>
      <c r="H18" s="6" t="s"/>
      <c r="I18" s="6" t="s"/>
      <c r="J18" s="6" t="s"/>
      <c r="K18" s="6" t="s"/>
      <c r="L18" s="7" t="s"/>
    </row>
    <row r="19" spans="1:12">
      <c r="A19" s="5" t="s">
        <v>25</v>
      </c>
      <c r="B19" s="5" t="s">
        <v>26</v>
      </c>
      <c r="C19" s="6">
        <v>0</v>
      </c>
      <c r="D19" s="6">
        <v>2358600</v>
      </c>
      <c r="E19" s="6">
        <v>0</v>
      </c>
      <c r="F19" s="6">
        <v>0</v>
      </c>
      <c r="G19" s="6">
        <v>0</v>
      </c>
      <c r="H19" s="6">
        <v>0</v>
      </c>
      <c r="I19" s="6">
        <f>C19+E19+G19</f>
        <v>0</v>
      </c>
      <c r="J19" s="6">
        <f>D19+F19+H19</f>
        <v>2358600</v>
      </c>
      <c r="K19" s="6">
        <f>I19-J19</f>
        <v>-2358600</v>
      </c>
      <c r="L19" s="7">
        <f>IF(I19=0,0,K19/I19)</f>
        <v>0</v>
      </c>
    </row>
    <row r="20" spans="1:12">
      <c r="A20" s="5" t="s"/>
      <c r="B20" s="5" t="s"/>
      <c r="C20" s="6" t="s"/>
      <c r="D20" s="6" t="s"/>
      <c r="E20" s="6" t="s"/>
      <c r="F20" s="6" t="s"/>
      <c r="G20" s="6" t="s"/>
      <c r="H20" s="6" t="s"/>
      <c r="I20" s="6" t="s"/>
      <c r="J20" s="6" t="s"/>
      <c r="K20" s="6" t="s"/>
      <c r="L20" s="7" t="s"/>
    </row>
    <row r="21" spans="1:12">
      <c r="A21" s="5" t="s">
        <v>27</v>
      </c>
      <c r="B21" s="5" t="s">
        <v>28</v>
      </c>
      <c r="C21" s="6">
        <v>0</v>
      </c>
      <c r="D21" s="6">
        <v>296400</v>
      </c>
      <c r="E21" s="6">
        <v>0</v>
      </c>
      <c r="F21" s="6">
        <v>0</v>
      </c>
      <c r="G21" s="6">
        <v>1100000</v>
      </c>
      <c r="H21" s="6">
        <v>0</v>
      </c>
      <c r="I21" s="6">
        <f>C21+E21+G21</f>
        <v>1100000</v>
      </c>
      <c r="J21" s="6">
        <f>D21+F21+H21</f>
        <v>296400</v>
      </c>
      <c r="K21" s="6">
        <f>I21-J21</f>
        <v>803600</v>
      </c>
      <c r="L21" s="7">
        <f>IF(I21=0,0,K21/I21)</f>
        <v>0.7305454545454545</v>
      </c>
    </row>
    <row r="22" spans="1:12">
      <c r="A22" s="5" t="s"/>
      <c r="B22" s="5" t="s"/>
      <c r="C22" s="6" t="s"/>
      <c r="D22" s="6" t="s"/>
      <c r="E22" s="6" t="s"/>
      <c r="F22" s="6" t="s"/>
      <c r="G22" s="6" t="s"/>
      <c r="H22" s="6" t="s"/>
      <c r="I22" s="6" t="s"/>
      <c r="J22" s="6" t="s"/>
      <c r="K22" s="6" t="s"/>
      <c r="L22" s="7" t="s"/>
    </row>
    <row r="23" spans="1:12">
      <c r="A23" s="5" t="s">
        <v>29</v>
      </c>
      <c r="B23" s="5" t="s">
        <v>30</v>
      </c>
      <c r="C23" s="6">
        <v>0</v>
      </c>
      <c r="D23" s="6">
        <v>2976700</v>
      </c>
      <c r="E23" s="6">
        <v>0</v>
      </c>
      <c r="F23" s="6">
        <v>2389440</v>
      </c>
      <c r="G23" s="6">
        <v>113164120</v>
      </c>
      <c r="H23" s="6">
        <v>2389440</v>
      </c>
      <c r="I23" s="6">
        <f>C23+E23+G23</f>
        <v>113164120</v>
      </c>
      <c r="J23" s="6">
        <f>D23+F23+H23</f>
        <v>7755580</v>
      </c>
      <c r="K23" s="6">
        <f>I23-J23</f>
        <v>105408540</v>
      </c>
      <c r="L23" s="7">
        <f>IF(I23=0,0,K23/I23)</f>
        <v>0.9314660866005939</v>
      </c>
    </row>
    <row r="24" spans="1:12">
      <c r="A24" s="5" t="s"/>
      <c r="B24" s="5" t="s"/>
      <c r="C24" s="6" t="s"/>
      <c r="D24" s="6" t="s"/>
      <c r="E24" s="6" t="s"/>
      <c r="F24" s="6" t="s"/>
      <c r="G24" s="6" t="s"/>
      <c r="H24" s="6" t="s"/>
      <c r="I24" s="6" t="s"/>
      <c r="J24" s="6" t="s"/>
      <c r="K24" s="6" t="s"/>
      <c r="L24" s="7" t="s"/>
    </row>
    <row r="25" spans="1:12">
      <c r="A25" s="5" t="s">
        <v>31</v>
      </c>
      <c r="B25" s="5" t="s">
        <v>32</v>
      </c>
      <c r="C25" s="6">
        <v>0</v>
      </c>
      <c r="D25" s="6">
        <v>444600</v>
      </c>
      <c r="E25" s="6">
        <v>0</v>
      </c>
      <c r="F25" s="6">
        <v>0</v>
      </c>
      <c r="G25" s="6">
        <v>2500000</v>
      </c>
      <c r="H25" s="6">
        <v>0</v>
      </c>
      <c r="I25" s="6">
        <f>C25+E25+G25</f>
        <v>2500000</v>
      </c>
      <c r="J25" s="6">
        <f>D25+F25+H25</f>
        <v>444600</v>
      </c>
      <c r="K25" s="6">
        <f>I25-J25</f>
        <v>2055400</v>
      </c>
      <c r="L25" s="7">
        <f>IF(I25=0,0,K25/I25)</f>
        <v>0.82216</v>
      </c>
    </row>
    <row r="26" spans="1:12">
      <c r="A26" s="5" t="s"/>
      <c r="B26" s="5" t="s"/>
      <c r="C26" s="6" t="s"/>
      <c r="D26" s="6" t="s"/>
      <c r="E26" s="6" t="s"/>
      <c r="F26" s="6" t="s"/>
      <c r="G26" s="6" t="s"/>
      <c r="H26" s="6" t="s"/>
      <c r="I26" s="6" t="s"/>
      <c r="J26" s="6" t="s"/>
      <c r="K26" s="6" t="s"/>
      <c r="L26" s="7" t="s"/>
    </row>
    <row r="27" spans="1:12">
      <c r="A27" s="5" t="s">
        <v>33</v>
      </c>
      <c r="B27" s="5" t="s">
        <v>34</v>
      </c>
      <c r="C27" s="6">
        <v>5500000</v>
      </c>
      <c r="D27" s="6">
        <v>3343350</v>
      </c>
      <c r="E27" s="6">
        <v>4994000</v>
      </c>
      <c r="F27" s="6">
        <v>1965000</v>
      </c>
      <c r="G27" s="6">
        <v>16707400</v>
      </c>
      <c r="H27" s="6">
        <v>1965000</v>
      </c>
      <c r="I27" s="6">
        <f>C27+E27+G27</f>
        <v>27201400</v>
      </c>
      <c r="J27" s="6">
        <f>D27+F27+H27</f>
        <v>7273350</v>
      </c>
      <c r="K27" s="6">
        <f>I27-J27</f>
        <v>19928050</v>
      </c>
      <c r="L27" s="7">
        <f>IF(I27=0,0,K27/I27)</f>
        <v>0.7326111891299713</v>
      </c>
    </row>
    <row r="28" spans="1:12">
      <c r="A28" s="5" t="s"/>
      <c r="B28" s="5" t="s"/>
      <c r="C28" s="6" t="s"/>
      <c r="D28" s="6" t="s"/>
      <c r="E28" s="6" t="s"/>
      <c r="F28" s="6" t="s"/>
      <c r="G28" s="6" t="s"/>
      <c r="H28" s="6" t="s"/>
      <c r="I28" s="6" t="s"/>
      <c r="J28" s="6" t="s"/>
      <c r="K28" s="6" t="s"/>
      <c r="L28" s="7" t="s"/>
    </row>
    <row r="29" spans="1:12">
      <c r="A29" s="5" t="s">
        <v>35</v>
      </c>
      <c r="B29" s="5" t="s">
        <v>36</v>
      </c>
      <c r="C29" s="6">
        <v>37828660</v>
      </c>
      <c r="D29" s="6">
        <v>3209400</v>
      </c>
      <c r="E29" s="6">
        <v>0</v>
      </c>
      <c r="F29" s="6">
        <v>3562800</v>
      </c>
      <c r="G29" s="6">
        <v>0</v>
      </c>
      <c r="H29" s="6">
        <v>3562800</v>
      </c>
      <c r="I29" s="6">
        <f>C29+E29+G29</f>
        <v>37828660</v>
      </c>
      <c r="J29" s="6">
        <f>D29+F29+H29</f>
        <v>10335000</v>
      </c>
      <c r="K29" s="6">
        <f>I29-J29</f>
        <v>27493660</v>
      </c>
      <c r="L29" s="7">
        <f>IF(I29=0,0,K29/I29)</f>
        <v>0.7267944463272027</v>
      </c>
    </row>
    <row r="30" spans="1:12">
      <c r="A30" s="5" t="s"/>
      <c r="B30" s="5" t="s"/>
      <c r="C30" s="6" t="s"/>
      <c r="D30" s="6" t="s"/>
      <c r="E30" s="6" t="s"/>
      <c r="F30" s="6" t="s"/>
      <c r="G30" s="6" t="s"/>
      <c r="H30" s="6" t="s"/>
      <c r="I30" s="6" t="s"/>
      <c r="J30" s="6" t="s"/>
      <c r="K30" s="6" t="s"/>
      <c r="L30" s="7" t="s"/>
    </row>
    <row r="31" spans="1:12">
      <c r="A31" s="5" t="s">
        <v>37</v>
      </c>
      <c r="B31" s="5" t="s">
        <v>38</v>
      </c>
      <c r="C31" s="6">
        <v>4600000</v>
      </c>
      <c r="D31" s="6">
        <v>7062150</v>
      </c>
      <c r="E31" s="6">
        <v>1848000</v>
      </c>
      <c r="F31" s="6">
        <v>1064220</v>
      </c>
      <c r="G31" s="6">
        <v>32250000</v>
      </c>
      <c r="H31" s="6">
        <v>1064220</v>
      </c>
      <c r="I31" s="6">
        <f>C31+E31+G31</f>
        <v>38698000</v>
      </c>
      <c r="J31" s="6">
        <f>D31+F31+H31</f>
        <v>9190590</v>
      </c>
      <c r="K31" s="6">
        <f>I31-J31</f>
        <v>29507410</v>
      </c>
      <c r="L31" s="7">
        <f>IF(I31=0,0,K31/I31)</f>
        <v>0.762504780608817</v>
      </c>
    </row>
    <row r="32" spans="1:12">
      <c r="A32" s="5" t="s"/>
      <c r="B32" s="5" t="s"/>
      <c r="C32" s="6" t="s"/>
      <c r="D32" s="6" t="s"/>
      <c r="E32" s="6" t="s"/>
      <c r="F32" s="6" t="s"/>
      <c r="G32" s="6" t="s"/>
      <c r="H32" s="6" t="s"/>
      <c r="I32" s="6" t="s"/>
      <c r="J32" s="6" t="s"/>
      <c r="K32" s="6" t="s"/>
      <c r="L32" s="7" t="s"/>
    </row>
    <row r="33" spans="1:12">
      <c r="A33" s="5" t="s">
        <v>39</v>
      </c>
      <c r="B33" s="5" t="s">
        <v>40</v>
      </c>
      <c r="C33" s="6">
        <v>2500000</v>
      </c>
      <c r="D33" s="6">
        <v>661100</v>
      </c>
      <c r="E33" s="6">
        <v>0</v>
      </c>
      <c r="F33" s="6">
        <v>0</v>
      </c>
      <c r="G33" s="6">
        <v>0</v>
      </c>
      <c r="H33" s="6">
        <v>0</v>
      </c>
      <c r="I33" s="6">
        <f>C33+E33+G33</f>
        <v>2500000</v>
      </c>
      <c r="J33" s="6">
        <f>D33+F33+H33</f>
        <v>661100</v>
      </c>
      <c r="K33" s="6">
        <f>I33-J33</f>
        <v>1838900</v>
      </c>
      <c r="L33" s="7">
        <f>IF(I33=0,0,K33/I33)</f>
        <v>0.73556</v>
      </c>
    </row>
    <row r="34" spans="1:12">
      <c r="A34" s="5" t="s"/>
      <c r="B34" s="5" t="s"/>
      <c r="C34" s="6" t="s"/>
      <c r="D34" s="6" t="s"/>
      <c r="E34" s="6" t="s"/>
      <c r="F34" s="6" t="s"/>
      <c r="G34" s="6" t="s"/>
      <c r="H34" s="6" t="s"/>
      <c r="I34" s="6" t="s"/>
      <c r="J34" s="6" t="s"/>
      <c r="K34" s="6" t="s"/>
      <c r="L34" s="7" t="s"/>
    </row>
    <row r="35" spans="1:12">
      <c r="A35" s="5" t="s">
        <v>41</v>
      </c>
      <c r="B35" s="5" t="s">
        <v>42</v>
      </c>
      <c r="C35" s="6">
        <v>22000000</v>
      </c>
      <c r="D35" s="6">
        <v>21725700</v>
      </c>
      <c r="E35" s="6">
        <v>6556000</v>
      </c>
      <c r="F35" s="6">
        <v>6125460</v>
      </c>
      <c r="G35" s="6">
        <v>29400000</v>
      </c>
      <c r="H35" s="6">
        <v>11635460</v>
      </c>
      <c r="I35" s="6">
        <f>C35+E35+G35</f>
        <v>57956000</v>
      </c>
      <c r="J35" s="6">
        <f>D35+F35+H35</f>
        <v>39486620</v>
      </c>
      <c r="K35" s="6">
        <f>I35-J35</f>
        <v>18469380</v>
      </c>
      <c r="L35" s="7">
        <f>IF(I35=0,0,K35/I35)</f>
        <v>0.318679342949824</v>
      </c>
    </row>
    <row r="36" spans="1:12">
      <c r="A36" s="5" t="s"/>
      <c r="B36" s="5" t="s"/>
      <c r="C36" s="6" t="s"/>
      <c r="D36" s="6" t="s"/>
      <c r="E36" s="6" t="s"/>
      <c r="F36" s="6" t="s"/>
      <c r="G36" s="6" t="s"/>
      <c r="H36" s="6" t="s"/>
      <c r="I36" s="6" t="s"/>
      <c r="J36" s="6" t="s"/>
      <c r="K36" s="6" t="s"/>
      <c r="L36" s="7" t="s"/>
    </row>
    <row r="37" spans="1:12">
      <c r="A37" s="5" t="s">
        <v>43</v>
      </c>
      <c r="B37" s="5" t="s">
        <v>44</v>
      </c>
      <c r="C37" s="6">
        <v>21491200</v>
      </c>
      <c r="D37" s="6">
        <v>10863300</v>
      </c>
      <c r="E37" s="6">
        <v>0</v>
      </c>
      <c r="F37" s="6">
        <v>111600</v>
      </c>
      <c r="G37" s="6">
        <v>36063200</v>
      </c>
      <c r="H37" s="6">
        <v>111600</v>
      </c>
      <c r="I37" s="6">
        <f>C37+E37+G37</f>
        <v>57554400</v>
      </c>
      <c r="J37" s="6">
        <f>D37+F37+H37</f>
        <v>11086500</v>
      </c>
      <c r="K37" s="6">
        <f>I37-J37</f>
        <v>46467900</v>
      </c>
      <c r="L37" s="7">
        <f>IF(I37=0,0,K37/I37)</f>
        <v>0.8073735457236979</v>
      </c>
    </row>
    <row r="38" spans="1:12">
      <c r="A38" s="5" t="s"/>
      <c r="B38" s="5" t="s"/>
      <c r="C38" s="6" t="s"/>
      <c r="D38" s="6" t="s"/>
      <c r="E38" s="6" t="s"/>
      <c r="F38" s="6" t="s"/>
      <c r="G38" s="6" t="s"/>
      <c r="H38" s="6" t="s"/>
      <c r="I38" s="6" t="s"/>
      <c r="J38" s="6" t="s"/>
      <c r="K38" s="6" t="s"/>
      <c r="L38" s="7" t="s"/>
    </row>
    <row r="39" spans="1:12">
      <c r="A39" s="5" t="s">
        <v>45</v>
      </c>
      <c r="B39" s="5" t="s">
        <v>46</v>
      </c>
      <c r="C39" s="6">
        <v>7818000</v>
      </c>
      <c r="D39" s="6">
        <v>4303420</v>
      </c>
      <c r="E39" s="6">
        <v>4166720</v>
      </c>
      <c r="F39" s="6">
        <v>2842120</v>
      </c>
      <c r="G39" s="6">
        <v>11452500</v>
      </c>
      <c r="H39" s="6">
        <v>3932426</v>
      </c>
      <c r="I39" s="6">
        <f>C39+E39+G39</f>
        <v>23437220</v>
      </c>
      <c r="J39" s="6">
        <f>D39+F39+H39</f>
        <v>11077966</v>
      </c>
      <c r="K39" s="6">
        <f>I39-J39</f>
        <v>12359254</v>
      </c>
      <c r="L39" s="7">
        <f>IF(I39=0,0,K39/I39)</f>
        <v>0.5273344705558083</v>
      </c>
    </row>
    <row r="40" spans="1:12">
      <c r="A40" s="5" t="s"/>
      <c r="B40" s="5" t="s"/>
      <c r="C40" s="6" t="s"/>
      <c r="D40" s="6" t="s"/>
      <c r="E40" s="6" t="s"/>
      <c r="F40" s="6" t="s"/>
      <c r="G40" s="6" t="s"/>
      <c r="H40" s="6" t="s"/>
      <c r="I40" s="6" t="s"/>
      <c r="J40" s="6" t="s"/>
      <c r="K40" s="6" t="s"/>
      <c r="L40" s="7" t="s"/>
    </row>
    <row r="41" spans="1:12">
      <c r="A41" s="5" t="s">
        <v>47</v>
      </c>
      <c r="B41" s="5" t="s">
        <v>48</v>
      </c>
      <c r="C41" s="6">
        <v>58000000</v>
      </c>
      <c r="D41" s="6">
        <v>39423000</v>
      </c>
      <c r="E41" s="6">
        <v>0</v>
      </c>
      <c r="F41" s="6">
        <v>1810860</v>
      </c>
      <c r="G41" s="6">
        <v>5306200</v>
      </c>
      <c r="H41" s="6">
        <v>1810860</v>
      </c>
      <c r="I41" s="6">
        <f>C41+E41+G41</f>
        <v>63306200</v>
      </c>
      <c r="J41" s="6">
        <f>D41+F41+H41</f>
        <v>43044720</v>
      </c>
      <c r="K41" s="6">
        <f>I41-J41</f>
        <v>20261480</v>
      </c>
      <c r="L41" s="7">
        <f>IF(I41=0,0,K41/I41)</f>
        <v>0.3200552236589781</v>
      </c>
    </row>
    <row r="42" spans="1:12">
      <c r="A42" s="5" t="s"/>
      <c r="B42" s="5" t="s"/>
      <c r="C42" s="6" t="s"/>
      <c r="D42" s="6" t="s"/>
      <c r="E42" s="6" t="s"/>
      <c r="F42" s="6" t="s"/>
      <c r="G42" s="6" t="s"/>
      <c r="H42" s="6" t="s"/>
      <c r="I42" s="6" t="s"/>
      <c r="J42" s="6" t="s"/>
      <c r="K42" s="6" t="s"/>
      <c r="L42" s="7" t="s"/>
    </row>
    <row r="43" spans="1:12">
      <c r="A43" s="5" t="s">
        <v>49</v>
      </c>
      <c r="B43" s="5" t="s">
        <v>50</v>
      </c>
      <c r="C43" s="6">
        <v>4155000</v>
      </c>
      <c r="D43" s="6">
        <v>3817140</v>
      </c>
      <c r="E43" s="6">
        <v>0</v>
      </c>
      <c r="F43" s="6">
        <v>0</v>
      </c>
      <c r="G43" s="6">
        <v>22169000</v>
      </c>
      <c r="H43" s="6">
        <v>0</v>
      </c>
      <c r="I43" s="6">
        <f>C43+E43+G43</f>
        <v>26324000</v>
      </c>
      <c r="J43" s="6">
        <f>D43+F43+H43</f>
        <v>3817140</v>
      </c>
      <c r="K43" s="6">
        <f>I43-J43</f>
        <v>22506860</v>
      </c>
      <c r="L43" s="7">
        <f>IF(I43=0,0,K43/I43)</f>
        <v>0.8549939218963684</v>
      </c>
    </row>
    <row r="44" spans="1:12">
      <c r="A44" s="5" t="s"/>
      <c r="B44" s="5" t="s"/>
      <c r="C44" s="6" t="s"/>
      <c r="D44" s="6" t="s"/>
      <c r="E44" s="6" t="s"/>
      <c r="F44" s="6" t="s"/>
      <c r="G44" s="6" t="s"/>
      <c r="H44" s="6" t="s"/>
      <c r="I44" s="6" t="s"/>
      <c r="J44" s="6" t="s"/>
      <c r="K44" s="6" t="s"/>
      <c r="L44" s="7" t="s"/>
    </row>
    <row r="45" spans="1:12">
      <c r="A45" s="5" t="s">
        <v>51</v>
      </c>
      <c r="B45" s="5" t="s">
        <v>52</v>
      </c>
      <c r="C45" s="6">
        <v>0</v>
      </c>
      <c r="D45" s="6">
        <v>4011800</v>
      </c>
      <c r="E45" s="6">
        <v>0</v>
      </c>
      <c r="F45" s="6">
        <v>0</v>
      </c>
      <c r="G45" s="6">
        <v>30000000</v>
      </c>
      <c r="H45" s="6">
        <v>0</v>
      </c>
      <c r="I45" s="6">
        <f>C45+E45+G45</f>
        <v>30000000</v>
      </c>
      <c r="J45" s="6">
        <f>D45+F45+H45</f>
        <v>4011800</v>
      </c>
      <c r="K45" s="6">
        <f>I45-J45</f>
        <v>25988200</v>
      </c>
      <c r="L45" s="7">
        <f>IF(I45=0,0,K45/I45)</f>
        <v>0.8662733333333333</v>
      </c>
    </row>
    <row r="46" spans="1:12">
      <c r="A46" s="5" t="s"/>
      <c r="B46" s="5" t="s"/>
      <c r="C46" s="6" t="s"/>
      <c r="D46" s="6" t="s"/>
      <c r="E46" s="6" t="s"/>
      <c r="F46" s="6" t="s"/>
      <c r="G46" s="6" t="s"/>
      <c r="H46" s="6" t="s"/>
      <c r="I46" s="6" t="s"/>
      <c r="J46" s="6" t="s"/>
      <c r="K46" s="6" t="s"/>
      <c r="L46" s="7" t="s"/>
    </row>
    <row r="47" spans="1:12">
      <c r="A47" s="5" t="s">
        <v>53</v>
      </c>
      <c r="B47" s="5" t="s">
        <v>54</v>
      </c>
      <c r="C47" s="6">
        <v>4707000</v>
      </c>
      <c r="D47" s="6">
        <v>1785300</v>
      </c>
      <c r="E47" s="6">
        <v>0</v>
      </c>
      <c r="F47" s="6">
        <v>0</v>
      </c>
      <c r="G47" s="6">
        <v>0</v>
      </c>
      <c r="H47" s="6">
        <v>0</v>
      </c>
      <c r="I47" s="6">
        <f>C47+E47+G47</f>
        <v>4707000</v>
      </c>
      <c r="J47" s="6">
        <f>D47+F47+H47</f>
        <v>1785300</v>
      </c>
      <c r="K47" s="6">
        <f>I47-J47</f>
        <v>2921700</v>
      </c>
      <c r="L47" s="7">
        <f>IF(I47=0,0,K47/I47)</f>
        <v>0.6207138304652645</v>
      </c>
    </row>
    <row r="48" spans="1:12">
      <c r="A48" s="5" t="s"/>
      <c r="B48" s="5" t="s"/>
      <c r="C48" s="6" t="s"/>
      <c r="D48" s="6" t="s"/>
      <c r="E48" s="6" t="s"/>
      <c r="F48" s="6" t="s"/>
      <c r="G48" s="6" t="s"/>
      <c r="H48" s="6" t="s"/>
      <c r="I48" s="6" t="s"/>
      <c r="J48" s="6" t="s"/>
      <c r="K48" s="6" t="s"/>
      <c r="L48" s="7" t="s"/>
    </row>
    <row r="49" spans="1:12">
      <c r="A49" s="5" t="s">
        <v>55</v>
      </c>
      <c r="B49" s="5" t="s">
        <v>56</v>
      </c>
      <c r="C49" s="6">
        <v>0</v>
      </c>
      <c r="D49" s="6">
        <v>41873320</v>
      </c>
      <c r="E49" s="6">
        <v>0</v>
      </c>
      <c r="F49" s="6">
        <v>17244320</v>
      </c>
      <c r="G49" s="6">
        <v>88410660.48</v>
      </c>
      <c r="H49" s="6">
        <v>17244320</v>
      </c>
      <c r="I49" s="6">
        <f>C49+E49+G49</f>
        <v>88410660.48</v>
      </c>
      <c r="J49" s="6">
        <f>D49+F49+H49</f>
        <v>76361960</v>
      </c>
      <c r="K49" s="6">
        <f>I49-J49</f>
        <v>12048700.48</v>
      </c>
      <c r="L49" s="7">
        <f>IF(I49=0,0,K49/I49)</f>
        <v>0.1362810821068985</v>
      </c>
    </row>
    <row r="50" spans="1:12">
      <c r="A50" s="5" t="s"/>
      <c r="B50" s="5" t="s"/>
      <c r="C50" s="6" t="s"/>
      <c r="D50" s="6" t="s"/>
      <c r="E50" s="6" t="s"/>
      <c r="F50" s="6" t="s"/>
      <c r="G50" s="6" t="s"/>
      <c r="H50" s="6" t="s"/>
      <c r="I50" s="6" t="s"/>
      <c r="J50" s="6" t="s"/>
      <c r="K50" s="6" t="s"/>
      <c r="L50" s="7" t="s"/>
    </row>
    <row r="51" spans="1:12">
      <c r="A51" s="5" t="s">
        <v>57</v>
      </c>
      <c r="B51" s="5" t="s">
        <v>58</v>
      </c>
      <c r="C51" s="6">
        <v>0</v>
      </c>
      <c r="D51" s="6">
        <v>2532700</v>
      </c>
      <c r="E51" s="6">
        <v>0</v>
      </c>
      <c r="F51" s="6">
        <v>0</v>
      </c>
      <c r="G51" s="6">
        <v>6270000</v>
      </c>
      <c r="H51" s="6">
        <v>2228400</v>
      </c>
      <c r="I51" s="6">
        <f>C51+E51+G51</f>
        <v>6270000</v>
      </c>
      <c r="J51" s="6">
        <f>D51+F51+H51</f>
        <v>4761100</v>
      </c>
      <c r="K51" s="6">
        <f>I51-J51</f>
        <v>1508900</v>
      </c>
      <c r="L51" s="7">
        <f>IF(I51=0,0,K51/I51)</f>
        <v>0.2406539074960128</v>
      </c>
    </row>
    <row r="52" spans="1:12">
      <c r="A52" s="5" t="s"/>
      <c r="B52" s="5" t="s"/>
      <c r="C52" s="6" t="s"/>
      <c r="D52" s="6" t="s"/>
      <c r="E52" s="6" t="s"/>
      <c r="F52" s="6" t="s"/>
      <c r="G52" s="6" t="s"/>
      <c r="H52" s="6" t="s"/>
      <c r="I52" s="6" t="s"/>
      <c r="J52" s="6" t="s"/>
      <c r="K52" s="6" t="s"/>
      <c r="L52" s="7" t="s"/>
    </row>
    <row r="53" spans="1:12">
      <c r="A53" s="5" t="s">
        <v>59</v>
      </c>
      <c r="B53" s="5" t="s">
        <v>60</v>
      </c>
      <c r="C53" s="6">
        <v>370594050</v>
      </c>
      <c r="D53" s="6">
        <v>60988070</v>
      </c>
      <c r="E53" s="6">
        <v>843000</v>
      </c>
      <c r="F53" s="6">
        <v>4564500</v>
      </c>
      <c r="G53" s="6">
        <v>38581500</v>
      </c>
      <c r="H53" s="6">
        <v>47344080</v>
      </c>
      <c r="I53" s="6">
        <f>C53+E53+G53</f>
        <v>410018550</v>
      </c>
      <c r="J53" s="6">
        <f>D53+F53+H53</f>
        <v>112896650</v>
      </c>
      <c r="K53" s="6">
        <f>I53-J53</f>
        <v>297121900</v>
      </c>
      <c r="L53" s="7">
        <f>IF(I53=0,0,K53/I53)</f>
        <v>0.7246547747656783</v>
      </c>
    </row>
    <row r="54" spans="1:12">
      <c r="A54" s="5" t="s"/>
      <c r="B54" s="5" t="s"/>
      <c r="C54" s="6" t="s"/>
      <c r="D54" s="6" t="s"/>
      <c r="E54" s="6" t="s"/>
      <c r="F54" s="6" t="s"/>
      <c r="G54" s="6" t="s"/>
      <c r="H54" s="6" t="s"/>
      <c r="I54" s="6" t="s"/>
      <c r="J54" s="6" t="s"/>
      <c r="K54" s="6" t="s"/>
      <c r="L54" s="7" t="s"/>
    </row>
    <row r="55" spans="1:12">
      <c r="A55" s="5" t="s">
        <v>61</v>
      </c>
      <c r="B55" s="5" t="s">
        <v>62</v>
      </c>
      <c r="C55" s="6">
        <v>0</v>
      </c>
      <c r="D55" s="6">
        <v>4252150</v>
      </c>
      <c r="E55" s="6">
        <v>0</v>
      </c>
      <c r="F55" s="6">
        <v>795600</v>
      </c>
      <c r="G55" s="6">
        <v>29300000</v>
      </c>
      <c r="H55" s="6">
        <v>5047750</v>
      </c>
      <c r="I55" s="6">
        <f>C55+E55+G55</f>
        <v>29300000</v>
      </c>
      <c r="J55" s="6">
        <f>D55+F55+H55</f>
        <v>10095500</v>
      </c>
      <c r="K55" s="6">
        <f>I55-J55</f>
        <v>19204500</v>
      </c>
      <c r="L55" s="7">
        <f>IF(I55=0,0,K55/I55)</f>
        <v>0.6554436860068259</v>
      </c>
    </row>
    <row r="56" spans="1:12">
      <c r="A56" s="5" t="s"/>
      <c r="B56" s="5" t="s"/>
      <c r="C56" s="6" t="s"/>
      <c r="D56" s="6" t="s"/>
      <c r="E56" s="6" t="s"/>
      <c r="F56" s="6" t="s"/>
      <c r="G56" s="6" t="s"/>
      <c r="H56" s="6" t="s"/>
      <c r="I56" s="6" t="s"/>
      <c r="J56" s="6" t="s"/>
      <c r="K56" s="6" t="s"/>
      <c r="L56" s="7" t="s"/>
    </row>
    <row r="57" spans="1:12">
      <c r="A57" s="5" t="s"/>
      <c r="B57" s="5" t="s"/>
      <c r="C57" s="6" t="s"/>
      <c r="D57" s="6" t="s"/>
      <c r="E57" s="6" t="s"/>
      <c r="F57" s="6" t="s"/>
      <c r="G57" s="6" t="s"/>
      <c r="H57" s="6" t="s"/>
      <c r="I57" s="6" t="s"/>
      <c r="J57" s="6" t="s"/>
      <c r="K57" s="6" t="s"/>
      <c r="L57" s="7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L1"/>
    <mergeCell ref="A3:A4"/>
    <mergeCell ref="B3:B4"/>
    <mergeCell ref="C3:D3"/>
    <mergeCell ref="E3:F3"/>
    <mergeCell ref="G3:H3"/>
    <mergeCell ref="I3:L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2011-11-01T09:46:06-05:00</dcterms:created>
  <dcterms:modified xsi:type="dcterms:W3CDTF">2011-11-01T09:46:06-05:00</dcterms:modified>
  <dc:title>Indicadores proyecto Cierre</dc:title>
  <dc:description>Indicadores proyecto Cierre</dc:description>
  <dc:subject>Indicadores proyecto Cierre</dc:subject>
  <cp:keywords>Indicadores Proyectos</cp:keywords>
  <cp:category>Proyectos</cp:category>
</cp:coreProperties>
</file>