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<sst xmlns="http://schemas.openxmlformats.org/spreadsheetml/2006/main" uniqueCount="54">
  <si>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</si>
  <si>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</si>
  <si>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</si>
  <si>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</si>
  <si>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</si>
  <si>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</si>
  <si>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</si>
  <si>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</si>
  <si>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</si>
  <si>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</si>
  <si>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</si>
  <si>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</si>
  <si>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</si>
  <si>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</si>
  <si>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0104-0881</t>
  </si>
  <si>
    <t>RECIMENTACION CIUDADELA ATENAS</t>
  </si>
  <si>
    <t>ADMON CIUDADELA PRIVADA ATENAS</t>
  </si>
  <si>
    <t>2004-01-01</t>
  </si>
  <si>
    <t>Entregado</t>
  </si>
  <si>
    <t>BOGOTA</t>
  </si>
  <si>
    <t>0104-0882</t>
  </si>
  <si>
    <t>Perforaciones Cr. 7 - Calle 116</t>
  </si>
  <si>
    <t>Saenz Ruiz Cadena</t>
  </si>
  <si>
    <t>0104-0883</t>
  </si>
  <si>
    <t>TRoncal Tequendama</t>
  </si>
  <si>
    <t>Concay S.A</t>
  </si>
  <si>
    <t>Cerrado</t>
  </si>
  <si>
    <t>TOCAIMA</t>
  </si>
  <si>
    <t>0104-0884</t>
  </si>
  <si>
    <t xml:space="preserve">Edificio en Cra 51bis </t>
  </si>
  <si>
    <t>VELNEC S.A.</t>
  </si>
  <si>
    <t>0104-0886</t>
  </si>
  <si>
    <t>Estacions de Servicio Terpel - Javeriana</t>
  </si>
  <si>
    <t>C.G.A</t>
  </si>
  <si>
    <t>0104-0887</t>
  </si>
  <si>
    <t>PERFORACI&amp;#211;N PUENTE VEHICULAR COMUNEROS</t>
  </si>
  <si>
    <t>CIVILES LTDA</t>
  </si>
  <si>
    <t>Anulado</t>
  </si>
  <si>
    <t>0104-0889</t>
  </si>
  <si>
    <t>Concesi&amp;#243;n el cortijo-La Punta</t>
  </si>
  <si>
    <t>Concesion Sabana de Occidente</t>
  </si>
  <si>
    <t>0104-0890</t>
  </si>
  <si>
    <t xml:space="preserve">Sebastiana </t>
  </si>
  <si>
    <t>Urco Ltda</t>
  </si>
  <si>
    <t>MEDELLIN</t>
  </si>
  <si>
    <t>0104-0892</t>
  </si>
  <si>
    <t>Conjunto Rincon de Pontevedra</t>
  </si>
  <si>
    <t>RDP construcciones</t>
  </si>
  <si>
    <t>0104-0893</t>
  </si>
  <si>
    <t>troncal Tequendama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</si>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</sst>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7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2089</v>
      </c>
      <c r="B2" t="s">
        <v>14</v>
      </c>
      <c r="C2" t="s">
        <v>15</v>
      </c>
      <c r="D2" t="s">
        <v>16</v>
      </c>
      <c r="E2" t="s">
        <v>17</v>
      </c>
      <c r="F2" t="s">
        <v>17</v>
      </c>
      <c r="G2" t="s">
        <v>18</v>
      </c>
      <c r="H2">
        <v>0</v>
      </c>
      <c r="I2">
        <v>17933600</v>
      </c>
      <c r="J2">
        <v>5312182</v>
      </c>
      <c r="K2">
        <v>2218911</v>
      </c>
      <c r="L2" s="1">
        <f>K2/J2</f>
        <v>0.41770236787821</v>
      </c>
      <c r="M2" t="s">
        <v>19</v>
      </c>
      <c r="N2"/>
    </row>
    <row r="3" spans="1:14">
      <c r="A3">
        <v>2088</v>
      </c>
      <c r="B3" t="s">
        <v>20</v>
      </c>
      <c r="C3" t="s">
        <v>21</v>
      </c>
      <c r="D3" t="s">
        <v>22</v>
      </c>
      <c r="E3" t="s">
        <v>17</v>
      </c>
      <c r="F3" t="s">
        <v>17</v>
      </c>
      <c r="G3" t="s">
        <v>18</v>
      </c>
      <c r="H3">
        <v>0</v>
      </c>
      <c r="I3">
        <v>5280000</v>
      </c>
      <c r="J3">
        <v>2140000</v>
      </c>
      <c r="K3">
        <v>1870000</v>
      </c>
      <c r="L3" s="1">
        <f>K3/J3</f>
        <v>0.87383177570093</v>
      </c>
      <c r="M3" t="s">
        <v>19</v>
      </c>
      <c r="N3"/>
    </row>
    <row r="4" spans="1:14">
      <c r="A4">
        <v>2090</v>
      </c>
      <c r="B4" t="s">
        <v>23</v>
      </c>
      <c r="C4" t="s">
        <v>24</v>
      </c>
      <c r="D4" t="s">
        <v>25</v>
      </c>
      <c r="E4" t="s">
        <v>17</v>
      </c>
      <c r="F4" t="s">
        <v>17</v>
      </c>
      <c r="G4" t="s">
        <v>26</v>
      </c>
      <c r="H4">
        <v>0</v>
      </c>
      <c r="I4">
        <v>46000000</v>
      </c>
      <c r="J4">
        <v>5417778</v>
      </c>
      <c r="K4">
        <v>4125305</v>
      </c>
      <c r="L4" s="1">
        <f>K4/J4</f>
        <v>0.76143854547012</v>
      </c>
      <c r="M4" t="s">
        <v>27</v>
      </c>
      <c r="N4"/>
    </row>
    <row r="5" spans="1:14">
      <c r="A5">
        <v>2077</v>
      </c>
      <c r="B5" t="s">
        <v>28</v>
      </c>
      <c r="C5" t="s">
        <v>29</v>
      </c>
      <c r="D5" t="s">
        <v>30</v>
      </c>
      <c r="E5" t="s">
        <v>17</v>
      </c>
      <c r="F5" t="s">
        <v>17</v>
      </c>
      <c r="G5" t="s">
        <v>26</v>
      </c>
      <c r="H5">
        <v>0</v>
      </c>
      <c r="I5">
        <v>2182500</v>
      </c>
      <c r="J5">
        <v>904224.5</v>
      </c>
      <c r="K5">
        <v>411314.5</v>
      </c>
      <c r="L5" s="1">
        <f>K5/J5</f>
        <v>0.45488095047192</v>
      </c>
      <c r="M5" t="s">
        <v>19</v>
      </c>
      <c r="N5"/>
    </row>
    <row r="6" spans="1:14">
      <c r="A6">
        <v>2096</v>
      </c>
      <c r="B6" t="s">
        <v>31</v>
      </c>
      <c r="C6" t="s">
        <v>32</v>
      </c>
      <c r="D6" t="s">
        <v>33</v>
      </c>
      <c r="E6" t="s">
        <v>17</v>
      </c>
      <c r="F6" t="s">
        <v>17</v>
      </c>
      <c r="G6" t="s">
        <v>26</v>
      </c>
      <c r="H6">
        <v>0</v>
      </c>
      <c r="I6">
        <v>2588640</v>
      </c>
      <c r="J6">
        <v>804644.5</v>
      </c>
      <c r="K6">
        <v>443918.3</v>
      </c>
      <c r="L6" s="1">
        <f>K6/J6</f>
        <v>0.55169494105782</v>
      </c>
      <c r="M6" t="s">
        <v>19</v>
      </c>
      <c r="N6"/>
    </row>
    <row r="7" spans="1:14">
      <c r="A7">
        <v>2107</v>
      </c>
      <c r="B7" t="s">
        <v>34</v>
      </c>
      <c r="C7" t="s">
        <v>35</v>
      </c>
      <c r="D7" t="s">
        <v>36</v>
      </c>
      <c r="E7" t="s">
        <v>17</v>
      </c>
      <c r="F7" t="s">
        <v>17</v>
      </c>
      <c r="G7" t="s">
        <v>37</v>
      </c>
      <c r="H7">
        <v>0</v>
      </c>
      <c r="I7">
        <v>806500</v>
      </c>
      <c r="J7">
        <v>2110000</v>
      </c>
      <c r="K7">
        <v>1760000</v>
      </c>
      <c r="L7" s="1">
        <f>K7/J7</f>
        <v>0.83412322274882</v>
      </c>
      <c r="M7" t="s">
        <v>19</v>
      </c>
      <c r="N7"/>
    </row>
    <row r="8" spans="1:14">
      <c r="A8">
        <v>2103</v>
      </c>
      <c r="B8" t="s">
        <v>38</v>
      </c>
      <c r="C8" t="s">
        <v>39</v>
      </c>
      <c r="D8" t="s">
        <v>40</v>
      </c>
      <c r="E8" t="s">
        <v>17</v>
      </c>
      <c r="F8" t="s">
        <v>17</v>
      </c>
      <c r="G8" t="s">
        <v>26</v>
      </c>
      <c r="H8">
        <v>0</v>
      </c>
      <c r="I8">
        <v>7994326</v>
      </c>
      <c r="J8">
        <v>2928678</v>
      </c>
      <c r="K8">
        <v>1806176</v>
      </c>
      <c r="L8" s="1">
        <f>K8/J8</f>
        <v>0.61672058177785</v>
      </c>
      <c r="M8" t="s">
        <v>19</v>
      </c>
      <c r="N8"/>
    </row>
    <row r="9" spans="1:14">
      <c r="A9">
        <v>2113</v>
      </c>
      <c r="B9" t="s">
        <v>41</v>
      </c>
      <c r="C9" t="s">
        <v>42</v>
      </c>
      <c r="D9" t="s">
        <v>43</v>
      </c>
      <c r="E9" t="s">
        <v>17</v>
      </c>
      <c r="F9" t="s">
        <v>17</v>
      </c>
      <c r="G9" t="s">
        <v>37</v>
      </c>
      <c r="H9">
        <v>0</v>
      </c>
      <c r="I9">
        <v>1349000</v>
      </c>
      <c r="J9">
        <v>0</v>
      </c>
      <c r="K9">
        <v>0</v>
      </c>
      <c r="L9" s="1" t="str">
        <f>K9/J9</f>
        <v>0</v>
      </c>
      <c r="M9" t="s">
        <v>44</v>
      </c>
      <c r="N9"/>
    </row>
    <row r="10" spans="1:14">
      <c r="A10">
        <v>2104</v>
      </c>
      <c r="B10" t="s">
        <v>45</v>
      </c>
      <c r="C10" t="s">
        <v>46</v>
      </c>
      <c r="D10" t="s">
        <v>47</v>
      </c>
      <c r="E10" t="s">
        <v>17</v>
      </c>
      <c r="F10" t="s">
        <v>17</v>
      </c>
      <c r="G10" t="s">
        <v>18</v>
      </c>
      <c r="H10">
        <v>0</v>
      </c>
      <c r="I10">
        <v>1800000</v>
      </c>
      <c r="J10">
        <v>941428.5</v>
      </c>
      <c r="K10">
        <v>551273.5</v>
      </c>
      <c r="L10" s="1">
        <f>K10/J10</f>
        <v>0.58557128873834</v>
      </c>
      <c r="M10" t="s">
        <v>19</v>
      </c>
      <c r="N10"/>
    </row>
    <row r="11" spans="1:14">
      <c r="A11">
        <v>2105</v>
      </c>
      <c r="B11" t="s">
        <v>48</v>
      </c>
      <c r="C11" t="s">
        <v>49</v>
      </c>
      <c r="D11" t="s">
        <v>25</v>
      </c>
      <c r="E11" t="s">
        <v>17</v>
      </c>
      <c r="F11" t="s">
        <v>17</v>
      </c>
      <c r="G11" t="s">
        <v>37</v>
      </c>
      <c r="H11">
        <v>0</v>
      </c>
      <c r="I11">
        <v>500000</v>
      </c>
      <c r="J11">
        <v>665592</v>
      </c>
      <c r="K11">
        <v>130932</v>
      </c>
      <c r="L11" s="1">
        <f>K11/J11</f>
        <v>0.19671510474886</v>
      </c>
      <c r="M11" t="s">
        <v>27</v>
      </c>
      <c r="N11"/>
    </row>
    <row r="12" spans="1:14">
      <c r="G12">
        <f>COUNTA(J2:J11)</f>
        <v>10</v>
      </c>
      <c r="J12">
        <f>SUM(J2:J11)</f>
        <v>21224527.5</v>
      </c>
    </row>
    <row r="14" spans="1:14">
      <c r="D14" t="s">
        <v>6</v>
      </c>
      <c r="E14" t="s">
        <v>50</v>
      </c>
      <c r="F14" t="s">
        <v>51</v>
      </c>
      <c r="G14" t="s">
        <v>52</v>
      </c>
      <c r="H14" t="s">
        <v>53</v>
      </c>
    </row>
    <row r="15" spans="1:14">
      <c r="D15" t="s">
        <v>18</v>
      </c>
      <c r="E15">
        <f>COUNTA(J2,J3,J10)</f>
        <v>3</v>
      </c>
      <c r="F15" s="1">
        <f>E15/G12</f>
        <v>0.3</v>
      </c>
      <c r="G15">
        <f>SUM(J2,J3,J10)</f>
        <v>8393610.5</v>
      </c>
      <c r="H15" s="1">
        <f>G15/J12</f>
        <v>0.39546748449406</v>
      </c>
    </row>
    <row r="16" spans="1:14">
      <c r="D16" t="s">
        <v>26</v>
      </c>
      <c r="E16">
        <f>COUNTA(J4,J5,J6,J8)</f>
        <v>4</v>
      </c>
      <c r="F16" s="1">
        <f>E16/G12</f>
        <v>0.4</v>
      </c>
      <c r="G16">
        <f>SUM(J4,J5,J6,J8)</f>
        <v>10055325</v>
      </c>
      <c r="H16" s="1">
        <f>G16/J12</f>
        <v>0.47375966320098</v>
      </c>
    </row>
    <row r="17" spans="1:14">
      <c r="D17" t="s">
        <v>37</v>
      </c>
      <c r="E17">
        <f>COUNTA(J7,J9,J11)</f>
        <v>3</v>
      </c>
      <c r="F17" s="1">
        <f>E17/G12</f>
        <v>0.3</v>
      </c>
      <c r="G17">
        <f>SUM(J7,J9,J11)</f>
        <v>2775592</v>
      </c>
      <c r="H17" s="1">
        <f>G17/J12</f>
        <v>0.13077285230496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Becerra</dc:creator>
  <cp:lastModifiedBy>Jairo Becerra</cp:lastModifiedBy>
  <dcterms:created xsi:type="dcterms:W3CDTF">2012-01-04T10:45:14-05:00</dcterms:created>
  <dcterms:modified xsi:type="dcterms:W3CDTF">2012-01-04T10:45:14-05:00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